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imelineCaches/timelineCache1.xml" ContentType="application/vnd.ms-excel.timelineCache+xml"/>
  <Override PartName="/xl/timelineCaches/timelineCache2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slicers/slicer1.xml" ContentType="application/vnd.ms-excel.slicer+xml"/>
  <Override PartName="/xl/timelines/timeline2.xml" ContentType="application/vnd.ms-excel.timelin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ables/table12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pitafr.sharepoint.com/sites/LRE_Direction/Documents partages/Gouvernance/Tableaux de bord/Historique des tableaux de bord/données 2023 et revamping/"/>
    </mc:Choice>
  </mc:AlternateContent>
  <xr:revisionPtr revIDLastSave="520" documentId="8_{A6E7300D-6932-414C-9983-8D3376AFF8F0}" xr6:coauthVersionLast="47" xr6:coauthVersionMax="47" xr10:uidLastSave="{0E4CA7F8-CA4F-1C42-959F-5D8F478C5766}"/>
  <bookViews>
    <workbookView xWindow="-940" yWindow="-25240" windowWidth="42440" windowHeight="26560" xr2:uid="{00000000-000D-0000-FFFF-FFFF00000000}"/>
  </bookViews>
  <sheets>
    <sheet name="Global" sheetId="13" r:id="rId1"/>
    <sheet name="ParAuthor" sheetId="3" r:id="rId2"/>
    <sheet name="Merged" sheetId="7" r:id="rId3"/>
    <sheet name="AuthorsTable" sheetId="12" r:id="rId4"/>
    <sheet name="Feuil1" sheetId="17" r:id="rId5"/>
    <sheet name="Feuil1 (2)" sheetId="19" r:id="rId6"/>
    <sheet name="Feuil2" sheetId="18" r:id="rId7"/>
    <sheet name="PublicationsTable" sheetId="11" r:id="rId8"/>
  </sheets>
  <definedNames>
    <definedName name="ChronologieNative_issue_date">#N/A</definedName>
    <definedName name="ChronologieNative_issue_date1">#N/A</definedName>
    <definedName name="DonnéesExternes_2" localSheetId="2" hidden="1">Merged!$A$1:$H$827</definedName>
    <definedName name="DonnéesExternes_3" localSheetId="7" hidden="1">PublicationsTable!$A$1:$J$507</definedName>
    <definedName name="DonnéesExternes_4" localSheetId="3" hidden="1">AuthorsTable!$A$1:$C$2248</definedName>
    <definedName name="Segment_lrderank">#N/A</definedName>
    <definedName name="Segment_type">#N/A</definedName>
  </definedNames>
  <calcPr calcId="191028"/>
  <pivotCaches>
    <pivotCache cacheId="32" r:id="rId9"/>
    <pivotCache cacheId="33" r:id="rId10"/>
  </pivotCaches>
  <extLst>
    <ext xmlns:x14="http://schemas.microsoft.com/office/spreadsheetml/2009/9/main" uri="{BBE1A952-AA13-448e-AADC-164F8A28A991}">
      <x14:slicerCaches>
        <x14:slicerCache r:id="rId11"/>
        <x14:slicerCache r:id="rId1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13"/>
        <x15:timelineCacheRef r:id="rId14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8" i="11" l="1"/>
  <c r="DE61" i="3"/>
  <c r="DG21" i="3"/>
  <c r="DG31" i="3"/>
  <c r="DG22" i="3"/>
  <c r="DG45" i="3"/>
  <c r="DG32" i="3"/>
  <c r="DG59" i="3"/>
  <c r="DG52" i="3"/>
  <c r="DG40" i="3"/>
  <c r="DG56" i="3"/>
  <c r="DG49" i="3"/>
  <c r="DG46" i="3"/>
  <c r="DG26" i="3"/>
  <c r="DG34" i="3"/>
  <c r="DF60" i="3"/>
  <c r="DG60" i="3" s="1"/>
  <c r="DD21" i="3"/>
  <c r="DD42" i="3"/>
  <c r="DD35" i="3"/>
  <c r="DD43" i="3"/>
  <c r="DD36" i="3"/>
  <c r="DD25" i="3"/>
  <c r="DF25" i="3" s="1"/>
  <c r="DG25" i="3" s="1"/>
  <c r="DD31" i="3"/>
  <c r="DD51" i="3"/>
  <c r="DF51" i="3" s="1"/>
  <c r="DG51" i="3" s="1"/>
  <c r="DD22" i="3"/>
  <c r="DD29" i="3"/>
  <c r="DD37" i="3"/>
  <c r="DD57" i="3"/>
  <c r="DD45" i="3"/>
  <c r="DD44" i="3"/>
  <c r="DF44" i="3" s="1"/>
  <c r="DG44" i="3" s="1"/>
  <c r="DD23" i="3"/>
  <c r="DF23" i="3" s="1"/>
  <c r="DG23" i="3" s="1"/>
  <c r="DD47" i="3"/>
  <c r="DF47" i="3" s="1"/>
  <c r="DG47" i="3" s="1"/>
  <c r="DD38" i="3"/>
  <c r="DD60" i="3"/>
  <c r="DD58" i="3"/>
  <c r="DD32" i="3"/>
  <c r="DD59" i="3"/>
  <c r="DD52" i="3"/>
  <c r="DD39" i="3"/>
  <c r="DD54" i="3"/>
  <c r="DD40" i="3"/>
  <c r="DD56" i="3"/>
  <c r="DD48" i="3"/>
  <c r="DF48" i="3" s="1"/>
  <c r="DG48" i="3" s="1"/>
  <c r="DD24" i="3"/>
  <c r="DD49" i="3"/>
  <c r="DD30" i="3"/>
  <c r="DF30" i="3" s="1"/>
  <c r="DG30" i="3" s="1"/>
  <c r="DD41" i="3"/>
  <c r="DD53" i="3"/>
  <c r="DF53" i="3" s="1"/>
  <c r="DG53" i="3" s="1"/>
  <c r="DD46" i="3"/>
  <c r="DD50" i="3"/>
  <c r="DD55" i="3"/>
  <c r="DD26" i="3"/>
  <c r="DD33" i="3"/>
  <c r="DF33" i="3" s="1"/>
  <c r="DG33" i="3" s="1"/>
  <c r="DD27" i="3"/>
  <c r="DF27" i="3" s="1"/>
  <c r="DG27" i="3" s="1"/>
  <c r="DD34" i="3"/>
  <c r="DD28" i="3"/>
  <c r="CY22" i="3"/>
  <c r="CY23" i="3"/>
  <c r="CY24" i="3"/>
  <c r="CY25" i="3"/>
  <c r="CY26" i="3"/>
  <c r="CY27" i="3"/>
  <c r="CY28" i="3"/>
  <c r="CY29" i="3"/>
  <c r="CY30" i="3"/>
  <c r="CY31" i="3"/>
  <c r="CY32" i="3"/>
  <c r="CY33" i="3"/>
  <c r="CY34" i="3"/>
  <c r="CY35" i="3"/>
  <c r="CY36" i="3"/>
  <c r="CY37" i="3"/>
  <c r="CY38" i="3"/>
  <c r="CY39" i="3"/>
  <c r="CY40" i="3"/>
  <c r="CY41" i="3"/>
  <c r="CY42" i="3"/>
  <c r="CY43" i="3"/>
  <c r="CY44" i="3"/>
  <c r="CY45" i="3"/>
  <c r="CY46" i="3"/>
  <c r="CY47" i="3"/>
  <c r="CY48" i="3"/>
  <c r="CY49" i="3"/>
  <c r="CY50" i="3"/>
  <c r="CY51" i="3"/>
  <c r="CY52" i="3"/>
  <c r="CY53" i="3"/>
  <c r="CY54" i="3"/>
  <c r="CY55" i="3"/>
  <c r="CY56" i="3"/>
  <c r="CY57" i="3"/>
  <c r="CY58" i="3"/>
  <c r="CY59" i="3"/>
  <c r="CY60" i="3"/>
  <c r="CY61" i="3"/>
  <c r="CY62" i="3"/>
  <c r="CY63" i="3"/>
  <c r="CY64" i="3"/>
  <c r="CY65" i="3"/>
  <c r="CY66" i="3"/>
  <c r="CY67" i="3"/>
  <c r="CY68" i="3"/>
  <c r="CY69" i="3"/>
  <c r="CY70" i="3"/>
  <c r="CY71" i="3"/>
  <c r="CY72" i="3"/>
  <c r="CY73" i="3"/>
  <c r="CY74" i="3"/>
  <c r="CY75" i="3"/>
  <c r="CY76" i="3"/>
  <c r="CY77" i="3"/>
  <c r="CY78" i="3"/>
  <c r="CY79" i="3"/>
  <c r="CY80" i="3"/>
  <c r="CY81" i="3"/>
  <c r="CY21" i="3"/>
  <c r="AD121" i="19"/>
  <c r="AD122" i="19"/>
  <c r="AD123" i="19"/>
  <c r="AG123" i="19"/>
  <c r="AF123" i="19"/>
  <c r="AE123" i="19"/>
  <c r="AC123" i="19"/>
  <c r="AB123" i="19"/>
  <c r="AA123" i="19"/>
  <c r="Z123" i="19"/>
  <c r="Y123" i="19"/>
  <c r="X123" i="19"/>
  <c r="W123" i="19"/>
  <c r="V123" i="19"/>
  <c r="AG122" i="19"/>
  <c r="AF122" i="19"/>
  <c r="AE122" i="19"/>
  <c r="AC122" i="19"/>
  <c r="AB122" i="19"/>
  <c r="AA122" i="19"/>
  <c r="Z122" i="19"/>
  <c r="Y122" i="19"/>
  <c r="X122" i="19"/>
  <c r="W122" i="19"/>
  <c r="V122" i="19"/>
  <c r="AG121" i="19"/>
  <c r="AF121" i="19"/>
  <c r="AE121" i="19"/>
  <c r="AC121" i="19"/>
  <c r="AB121" i="19"/>
  <c r="AA121" i="19"/>
  <c r="Z121" i="19"/>
  <c r="Y121" i="19"/>
  <c r="X121" i="19"/>
  <c r="W121" i="19"/>
  <c r="V121" i="19"/>
  <c r="K53" i="19"/>
  <c r="J53" i="19"/>
  <c r="K52" i="19"/>
  <c r="J52" i="19"/>
  <c r="K51" i="19"/>
  <c r="J51" i="19"/>
  <c r="K50" i="19"/>
  <c r="J50" i="19"/>
  <c r="K49" i="19"/>
  <c r="J49" i="19"/>
  <c r="K48" i="19"/>
  <c r="J48" i="19"/>
  <c r="K47" i="19"/>
  <c r="J47" i="19"/>
  <c r="K46" i="19"/>
  <c r="J46" i="19"/>
  <c r="K45" i="19"/>
  <c r="J45" i="19"/>
  <c r="K44" i="19"/>
  <c r="J44" i="19"/>
  <c r="K43" i="19"/>
  <c r="J43" i="19"/>
  <c r="K42" i="19"/>
  <c r="J42" i="19"/>
  <c r="K41" i="19"/>
  <c r="J41" i="19"/>
  <c r="K40" i="19"/>
  <c r="J40" i="19"/>
  <c r="K39" i="19"/>
  <c r="J39" i="19"/>
  <c r="K38" i="19"/>
  <c r="J38" i="19"/>
  <c r="K37" i="19"/>
  <c r="J37" i="19"/>
  <c r="K36" i="19"/>
  <c r="J36" i="19"/>
  <c r="K35" i="19"/>
  <c r="J35" i="19"/>
  <c r="K34" i="19"/>
  <c r="J34" i="19"/>
  <c r="K33" i="19"/>
  <c r="J33" i="19"/>
  <c r="K32" i="19"/>
  <c r="J32" i="19"/>
  <c r="K31" i="19"/>
  <c r="J31" i="19"/>
  <c r="K30" i="19"/>
  <c r="J30" i="19"/>
  <c r="K29" i="19"/>
  <c r="J29" i="19"/>
  <c r="K28" i="19"/>
  <c r="J28" i="19"/>
  <c r="K27" i="19"/>
  <c r="J27" i="19"/>
  <c r="K26" i="19"/>
  <c r="J26" i="19"/>
  <c r="K25" i="19"/>
  <c r="J25" i="19"/>
  <c r="K24" i="19"/>
  <c r="J24" i="19"/>
  <c r="K23" i="19"/>
  <c r="J23" i="19"/>
  <c r="K22" i="19"/>
  <c r="J22" i="19"/>
  <c r="K21" i="19"/>
  <c r="J21" i="19"/>
  <c r="K20" i="19"/>
  <c r="J20" i="19"/>
  <c r="K19" i="19"/>
  <c r="J19" i="19"/>
  <c r="K18" i="19"/>
  <c r="J18" i="19"/>
  <c r="K17" i="19"/>
  <c r="J17" i="19"/>
  <c r="K16" i="19"/>
  <c r="J16" i="19"/>
  <c r="K15" i="19"/>
  <c r="J15" i="19"/>
  <c r="K14" i="19"/>
  <c r="J14" i="19"/>
  <c r="K13" i="19"/>
  <c r="J13" i="19"/>
  <c r="K12" i="19"/>
  <c r="J12" i="19"/>
  <c r="K11" i="19"/>
  <c r="J11" i="19"/>
  <c r="K10" i="19"/>
  <c r="J10" i="19"/>
  <c r="K9" i="19"/>
  <c r="J9" i="19"/>
  <c r="K8" i="19"/>
  <c r="J8" i="19"/>
  <c r="K7" i="19"/>
  <c r="J7" i="19"/>
  <c r="K6" i="19"/>
  <c r="J6" i="19"/>
  <c r="K5" i="19"/>
  <c r="J5" i="19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B27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B10" i="18"/>
  <c r="B8" i="18"/>
  <c r="B12" i="18" s="1"/>
  <c r="C8" i="18"/>
  <c r="C14" i="18" s="1"/>
  <c r="D8" i="18"/>
  <c r="D12" i="18" s="1"/>
  <c r="E8" i="18"/>
  <c r="E12" i="18" s="1"/>
  <c r="F8" i="18"/>
  <c r="F12" i="18" s="1"/>
  <c r="G8" i="18"/>
  <c r="G14" i="18" s="1"/>
  <c r="H8" i="18"/>
  <c r="H14" i="18" s="1"/>
  <c r="I8" i="18"/>
  <c r="I14" i="18" s="1"/>
  <c r="J8" i="18"/>
  <c r="J13" i="18" s="1"/>
  <c r="K8" i="18"/>
  <c r="K14" i="18" s="1"/>
  <c r="L8" i="18"/>
  <c r="L12" i="18" s="1"/>
  <c r="M8" i="18"/>
  <c r="M12" i="18" s="1"/>
  <c r="C13" i="18"/>
  <c r="N8" i="18"/>
  <c r="N12" i="18" s="1"/>
  <c r="O8" i="18"/>
  <c r="O13" i="18" s="1"/>
  <c r="P8" i="18"/>
  <c r="P12" i="18" s="1"/>
  <c r="Q8" i="18"/>
  <c r="Q12" i="18" s="1"/>
  <c r="R8" i="18"/>
  <c r="R12" i="18" s="1"/>
  <c r="S8" i="18"/>
  <c r="S12" i="18" s="1"/>
  <c r="T8" i="18"/>
  <c r="T12" i="18" s="1"/>
  <c r="U8" i="18"/>
  <c r="U12" i="18" s="1"/>
  <c r="V8" i="18"/>
  <c r="V13" i="18" s="1"/>
  <c r="W8" i="18"/>
  <c r="W13" i="18" s="1"/>
  <c r="X8" i="18"/>
  <c r="X12" i="18" s="1"/>
  <c r="W121" i="17"/>
  <c r="X121" i="17"/>
  <c r="Y121" i="17"/>
  <c r="Z121" i="17"/>
  <c r="AA121" i="17"/>
  <c r="AB121" i="17"/>
  <c r="AC121" i="17"/>
  <c r="AD121" i="17"/>
  <c r="AE121" i="17"/>
  <c r="AF121" i="17"/>
  <c r="AG121" i="17"/>
  <c r="AH121" i="17"/>
  <c r="AI121" i="17"/>
  <c r="AJ121" i="17"/>
  <c r="AK121" i="17"/>
  <c r="AL121" i="17"/>
  <c r="AM121" i="17"/>
  <c r="AN121" i="17"/>
  <c r="AO121" i="17"/>
  <c r="AP121" i="17"/>
  <c r="AQ121" i="17"/>
  <c r="AR121" i="17"/>
  <c r="W122" i="17"/>
  <c r="X122" i="17"/>
  <c r="Y122" i="17"/>
  <c r="Z122" i="17"/>
  <c r="AA122" i="17"/>
  <c r="AB122" i="17"/>
  <c r="AC122" i="17"/>
  <c r="AD122" i="17"/>
  <c r="AE122" i="17"/>
  <c r="AF122" i="17"/>
  <c r="AG122" i="17"/>
  <c r="AH122" i="17"/>
  <c r="AI122" i="17"/>
  <c r="AJ122" i="17"/>
  <c r="AK122" i="17"/>
  <c r="AL122" i="17"/>
  <c r="AM122" i="17"/>
  <c r="AN122" i="17"/>
  <c r="AO122" i="17"/>
  <c r="AP122" i="17"/>
  <c r="AQ122" i="17"/>
  <c r="AR122" i="17"/>
  <c r="W123" i="17"/>
  <c r="X123" i="17"/>
  <c r="Y123" i="17"/>
  <c r="Z123" i="17"/>
  <c r="AA123" i="17"/>
  <c r="AB123" i="17"/>
  <c r="AC123" i="17"/>
  <c r="AD123" i="17"/>
  <c r="AE123" i="17"/>
  <c r="AF123" i="17"/>
  <c r="AG123" i="17"/>
  <c r="AH123" i="17"/>
  <c r="AI123" i="17"/>
  <c r="AJ123" i="17"/>
  <c r="AK123" i="17"/>
  <c r="AL123" i="17"/>
  <c r="AM123" i="17"/>
  <c r="AN123" i="17"/>
  <c r="AO123" i="17"/>
  <c r="AP123" i="17"/>
  <c r="AQ123" i="17"/>
  <c r="AR123" i="17"/>
  <c r="V123" i="17"/>
  <c r="V122" i="17"/>
  <c r="V121" i="17"/>
  <c r="O36" i="19"/>
  <c r="M43" i="19"/>
  <c r="O12" i="19"/>
  <c r="Q43" i="19"/>
  <c r="O42" i="19"/>
  <c r="Q24" i="19"/>
  <c r="P39" i="19"/>
  <c r="P35" i="19"/>
  <c r="Q48" i="19"/>
  <c r="Q11" i="19"/>
  <c r="Q17" i="19"/>
  <c r="P37" i="19"/>
  <c r="O33" i="19"/>
  <c r="Q21" i="19"/>
  <c r="P52" i="19"/>
  <c r="O19" i="19"/>
  <c r="M20" i="19"/>
  <c r="Q32" i="19"/>
  <c r="P20" i="19"/>
  <c r="M35" i="19"/>
  <c r="P28" i="19"/>
  <c r="O41" i="19"/>
  <c r="Q16" i="19"/>
  <c r="N50" i="19"/>
  <c r="P5" i="19"/>
  <c r="M25" i="19"/>
  <c r="O44" i="19"/>
  <c r="O28" i="19"/>
  <c r="P44" i="19"/>
  <c r="Q34" i="19"/>
  <c r="Q33" i="19"/>
  <c r="P34" i="19"/>
  <c r="Q44" i="19"/>
  <c r="M28" i="19"/>
  <c r="P7" i="19"/>
  <c r="O38" i="19"/>
  <c r="P47" i="19"/>
  <c r="Q13" i="19"/>
  <c r="Q9" i="19"/>
  <c r="M44" i="19"/>
  <c r="Q50" i="19"/>
  <c r="Q40" i="19"/>
  <c r="M19" i="19"/>
  <c r="P15" i="19"/>
  <c r="M50" i="19"/>
  <c r="O50" i="19"/>
  <c r="Q51" i="19"/>
  <c r="O46" i="19"/>
  <c r="Q26" i="19"/>
  <c r="Q46" i="19"/>
  <c r="M42" i="19"/>
  <c r="M12" i="19"/>
  <c r="Q35" i="19"/>
  <c r="P50" i="19"/>
  <c r="O52" i="19"/>
  <c r="P42" i="19"/>
  <c r="M52" i="19"/>
  <c r="O14" i="19"/>
  <c r="P23" i="19"/>
  <c r="N51" i="19"/>
  <c r="Q14" i="19"/>
  <c r="N34" i="19"/>
  <c r="O30" i="19"/>
  <c r="Q8" i="19"/>
  <c r="O20" i="19"/>
  <c r="M36" i="19"/>
  <c r="N10" i="19"/>
  <c r="O35" i="19"/>
  <c r="P31" i="19"/>
  <c r="P18" i="19"/>
  <c r="Q52" i="19"/>
  <c r="P43" i="19"/>
  <c r="Q53" i="19"/>
  <c r="O22" i="19"/>
  <c r="O18" i="19"/>
  <c r="P36" i="19"/>
  <c r="N26" i="19"/>
  <c r="N11" i="19"/>
  <c r="M18" i="19"/>
  <c r="Q20" i="19"/>
  <c r="O43" i="19"/>
  <c r="P19" i="19"/>
  <c r="Q12" i="19"/>
  <c r="M27" i="19"/>
  <c r="Q41" i="19"/>
  <c r="O10" i="19"/>
  <c r="O6" i="19"/>
  <c r="Q36" i="19"/>
  <c r="N35" i="19"/>
  <c r="M11" i="19"/>
  <c r="Q27" i="19"/>
  <c r="N43" i="19"/>
  <c r="N19" i="19"/>
  <c r="P12" i="19"/>
  <c r="Q5" i="19"/>
  <c r="Q28" i="19"/>
  <c r="Q19" i="19"/>
  <c r="N29" i="19"/>
  <c r="O49" i="19"/>
  <c r="N45" i="19"/>
  <c r="R50" i="19" l="1"/>
  <c r="R19" i="19"/>
  <c r="R35" i="19"/>
  <c r="R43" i="19"/>
  <c r="DF38" i="3"/>
  <c r="DG38" i="3" s="1"/>
  <c r="DF41" i="3"/>
  <c r="DG41" i="3" s="1"/>
  <c r="DF28" i="3"/>
  <c r="DG28" i="3" s="1"/>
  <c r="DF54" i="3"/>
  <c r="DG54" i="3" s="1"/>
  <c r="DF39" i="3"/>
  <c r="DG39" i="3" s="1"/>
  <c r="DF36" i="3"/>
  <c r="DG36" i="3" s="1"/>
  <c r="DF24" i="3"/>
  <c r="DG24" i="3" s="1"/>
  <c r="DF57" i="3"/>
  <c r="DG57" i="3" s="1"/>
  <c r="DF43" i="3"/>
  <c r="DG43" i="3" s="1"/>
  <c r="DF58" i="3"/>
  <c r="DG58" i="3" s="1"/>
  <c r="DF37" i="3"/>
  <c r="DG37" i="3" s="1"/>
  <c r="DF35" i="3"/>
  <c r="DG35" i="3" s="1"/>
  <c r="DF55" i="3"/>
  <c r="DG55" i="3" s="1"/>
  <c r="DF50" i="3"/>
  <c r="DG50" i="3" s="1"/>
  <c r="DF29" i="3"/>
  <c r="DG29" i="3" s="1"/>
  <c r="DF42" i="3"/>
  <c r="DG42" i="3" s="1"/>
  <c r="I12" i="18"/>
  <c r="H12" i="18"/>
  <c r="H13" i="18"/>
  <c r="W12" i="18"/>
  <c r="O12" i="18"/>
  <c r="G12" i="18"/>
  <c r="K12" i="18"/>
  <c r="C12" i="18"/>
  <c r="V12" i="18"/>
  <c r="J12" i="18"/>
  <c r="I13" i="18"/>
  <c r="E13" i="18"/>
  <c r="L13" i="18"/>
  <c r="K13" i="18"/>
  <c r="G13" i="18"/>
  <c r="M13" i="18"/>
  <c r="V14" i="18"/>
  <c r="D13" i="18"/>
  <c r="R14" i="18"/>
  <c r="Q14" i="18"/>
  <c r="F13" i="18"/>
  <c r="W14" i="18"/>
  <c r="O14" i="18"/>
  <c r="B14" i="18"/>
  <c r="X14" i="18"/>
  <c r="N14" i="18"/>
  <c r="U14" i="18"/>
  <c r="M14" i="18"/>
  <c r="E14" i="18"/>
  <c r="P14" i="18"/>
  <c r="F14" i="18"/>
  <c r="T14" i="18"/>
  <c r="L14" i="18"/>
  <c r="D14" i="18"/>
  <c r="J14" i="18"/>
  <c r="S14" i="18"/>
  <c r="B13" i="18"/>
  <c r="N13" i="18"/>
  <c r="T13" i="18"/>
  <c r="S13" i="18"/>
  <c r="R13" i="18"/>
  <c r="P13" i="18"/>
  <c r="Q13" i="18"/>
  <c r="X13" i="18"/>
  <c r="U13" i="18"/>
  <c r="P51" i="19"/>
  <c r="N20" i="19"/>
  <c r="P21" i="19"/>
  <c r="O8" i="19"/>
  <c r="O25" i="19"/>
  <c r="N27" i="19"/>
  <c r="M30" i="19"/>
  <c r="M26" i="19"/>
  <c r="N38" i="19"/>
  <c r="N48" i="19"/>
  <c r="M17" i="19"/>
  <c r="Q31" i="19"/>
  <c r="M6" i="19"/>
  <c r="N7" i="19"/>
  <c r="O40" i="19"/>
  <c r="M9" i="19"/>
  <c r="M49" i="19"/>
  <c r="Q29" i="19"/>
  <c r="M51" i="19"/>
  <c r="O53" i="19"/>
  <c r="M31" i="19"/>
  <c r="N41" i="19"/>
  <c r="N23" i="19"/>
  <c r="Q39" i="19"/>
  <c r="O31" i="19"/>
  <c r="N40" i="19"/>
  <c r="P38" i="19"/>
  <c r="N31" i="19"/>
  <c r="P48" i="19"/>
  <c r="N30" i="19"/>
  <c r="O11" i="19"/>
  <c r="P8" i="19"/>
  <c r="P53" i="19"/>
  <c r="M23" i="19"/>
  <c r="N39" i="19"/>
  <c r="Q7" i="19"/>
  <c r="Q23" i="19"/>
  <c r="P17" i="19"/>
  <c r="O24" i="19"/>
  <c r="N32" i="19"/>
  <c r="O23" i="19"/>
  <c r="P32" i="19"/>
  <c r="M47" i="19"/>
  <c r="N49" i="19"/>
  <c r="M34" i="19"/>
  <c r="O15" i="19"/>
  <c r="P49" i="19"/>
  <c r="O27" i="19"/>
  <c r="O32" i="19"/>
  <c r="N47" i="19"/>
  <c r="P46" i="19"/>
  <c r="N44" i="19"/>
  <c r="P40" i="19"/>
  <c r="N17" i="19"/>
  <c r="O39" i="19"/>
  <c r="M21" i="19"/>
  <c r="Q6" i="19"/>
  <c r="P25" i="19"/>
  <c r="P41" i="19"/>
  <c r="M37" i="19"/>
  <c r="O17" i="19"/>
  <c r="N5" i="19"/>
  <c r="O16" i="19"/>
  <c r="M41" i="19"/>
  <c r="P27" i="19"/>
  <c r="O37" i="19"/>
  <c r="O21" i="19"/>
  <c r="M22" i="19"/>
  <c r="Q25" i="19"/>
  <c r="M8" i="19"/>
  <c r="M33" i="19"/>
  <c r="N46" i="19"/>
  <c r="N33" i="19"/>
  <c r="N37" i="19"/>
  <c r="M16" i="19"/>
  <c r="N16" i="19"/>
  <c r="N24" i="19"/>
  <c r="Q38" i="19"/>
  <c r="O13" i="19"/>
  <c r="O34" i="19"/>
  <c r="O48" i="19"/>
  <c r="N13" i="19"/>
  <c r="N22" i="19"/>
  <c r="N25" i="19"/>
  <c r="Q45" i="19"/>
  <c r="P22" i="19"/>
  <c r="Q30" i="19"/>
  <c r="Q47" i="19"/>
  <c r="P30" i="19"/>
  <c r="M45" i="19"/>
  <c r="P9" i="19"/>
  <c r="O51" i="19"/>
  <c r="Q42" i="19"/>
  <c r="P10" i="19"/>
  <c r="N6" i="19"/>
  <c r="O47" i="19"/>
  <c r="Q10" i="19"/>
  <c r="M38" i="19"/>
  <c r="Q37" i="19"/>
  <c r="Q15" i="19"/>
  <c r="M39" i="19"/>
  <c r="N12" i="19"/>
  <c r="O5" i="19"/>
  <c r="N42" i="19"/>
  <c r="M15" i="19"/>
  <c r="N14" i="19"/>
  <c r="P13" i="19"/>
  <c r="N18" i="19"/>
  <c r="Q18" i="19"/>
  <c r="P24" i="19"/>
  <c r="N9" i="19"/>
  <c r="Q22" i="19"/>
  <c r="M32" i="19"/>
  <c r="P14" i="19"/>
  <c r="M5" i="19"/>
  <c r="O7" i="19"/>
  <c r="M46" i="19"/>
  <c r="M24" i="19"/>
  <c r="P16" i="19"/>
  <c r="P33" i="19"/>
  <c r="O45" i="19"/>
  <c r="M53" i="19"/>
  <c r="N53" i="19"/>
  <c r="M14" i="19"/>
  <c r="N52" i="19"/>
  <c r="P6" i="19"/>
  <c r="P45" i="19"/>
  <c r="N21" i="19"/>
  <c r="O29" i="19"/>
  <c r="N15" i="19"/>
  <c r="O9" i="19"/>
  <c r="N8" i="19"/>
  <c r="M29" i="19"/>
  <c r="M13" i="19"/>
  <c r="Q49" i="19"/>
  <c r="N28" i="19"/>
  <c r="M10" i="19"/>
  <c r="P11" i="19"/>
  <c r="M7" i="19"/>
  <c r="M40" i="19"/>
  <c r="P29" i="19"/>
  <c r="P26" i="19"/>
  <c r="O26" i="19"/>
  <c r="M48" i="19"/>
  <c r="N36" i="19"/>
  <c r="R36" i="19" l="1"/>
  <c r="R48" i="19"/>
  <c r="R40" i="19"/>
  <c r="R7" i="19"/>
  <c r="R10" i="19"/>
  <c r="R28" i="19"/>
  <c r="R13" i="19"/>
  <c r="R29" i="19"/>
  <c r="R52" i="19"/>
  <c r="R14" i="19"/>
  <c r="R53" i="19"/>
  <c r="R24" i="19"/>
  <c r="R46" i="19"/>
  <c r="R5" i="19"/>
  <c r="R32" i="19"/>
  <c r="R18" i="19"/>
  <c r="R15" i="19"/>
  <c r="R42" i="19"/>
  <c r="R12" i="19"/>
  <c r="R39" i="19"/>
  <c r="R38" i="19"/>
  <c r="R45" i="19"/>
  <c r="R25" i="19"/>
  <c r="R16" i="19"/>
  <c r="R33" i="19"/>
  <c r="R8" i="19"/>
  <c r="R22" i="19"/>
  <c r="R41" i="19"/>
  <c r="R37" i="19"/>
  <c r="R21" i="19"/>
  <c r="R44" i="19"/>
  <c r="R34" i="19"/>
  <c r="R47" i="19"/>
  <c r="R23" i="19"/>
  <c r="R11" i="19"/>
  <c r="R31" i="19"/>
  <c r="R51" i="19"/>
  <c r="R49" i="19"/>
  <c r="R9" i="19"/>
  <c r="R6" i="19"/>
  <c r="R17" i="19"/>
  <c r="R26" i="19"/>
  <c r="R30" i="19"/>
  <c r="R27" i="19"/>
  <c r="R20" i="19"/>
  <c r="DG63" i="3"/>
  <c r="DG61" i="3"/>
  <c r="DF61" i="3"/>
  <c r="J5" i="17"/>
  <c r="K5" i="17"/>
  <c r="J6" i="17"/>
  <c r="K6" i="17"/>
  <c r="J7" i="17"/>
  <c r="K7" i="17"/>
  <c r="J8" i="17"/>
  <c r="K8" i="17"/>
  <c r="J9" i="17"/>
  <c r="K9" i="17"/>
  <c r="J10" i="17"/>
  <c r="K10" i="17"/>
  <c r="J11" i="17"/>
  <c r="K11" i="17"/>
  <c r="J12" i="17"/>
  <c r="K12" i="17"/>
  <c r="J13" i="17"/>
  <c r="K13" i="17"/>
  <c r="J14" i="17"/>
  <c r="K14" i="17"/>
  <c r="J15" i="17"/>
  <c r="K15" i="17"/>
  <c r="J16" i="17"/>
  <c r="K16" i="17"/>
  <c r="J17" i="17"/>
  <c r="K17" i="17"/>
  <c r="J18" i="17"/>
  <c r="K18" i="17"/>
  <c r="J19" i="17"/>
  <c r="K19" i="17"/>
  <c r="J20" i="17"/>
  <c r="K20" i="17"/>
  <c r="J21" i="17"/>
  <c r="K21" i="17"/>
  <c r="J22" i="17"/>
  <c r="K22" i="17"/>
  <c r="J23" i="17"/>
  <c r="K23" i="17"/>
  <c r="J24" i="17"/>
  <c r="K24" i="17"/>
  <c r="J25" i="17"/>
  <c r="K25" i="17"/>
  <c r="J26" i="17"/>
  <c r="K26" i="17"/>
  <c r="J27" i="17"/>
  <c r="K27" i="17"/>
  <c r="J28" i="17"/>
  <c r="K28" i="17"/>
  <c r="J29" i="17"/>
  <c r="K29" i="17"/>
  <c r="J30" i="17"/>
  <c r="K30" i="17"/>
  <c r="J31" i="17"/>
  <c r="K31" i="17"/>
  <c r="J32" i="17"/>
  <c r="K32" i="17"/>
  <c r="J33" i="17"/>
  <c r="K33" i="17"/>
  <c r="J34" i="17"/>
  <c r="K34" i="17"/>
  <c r="J35" i="17"/>
  <c r="K35" i="17"/>
  <c r="J36" i="17"/>
  <c r="K36" i="17"/>
  <c r="J37" i="17"/>
  <c r="K37" i="17"/>
  <c r="J38" i="17"/>
  <c r="K38" i="17"/>
  <c r="J39" i="17"/>
  <c r="K39" i="17"/>
  <c r="J40" i="17"/>
  <c r="K40" i="17"/>
  <c r="J41" i="17"/>
  <c r="K41" i="17"/>
  <c r="J42" i="17"/>
  <c r="K42" i="17"/>
  <c r="J43" i="17"/>
  <c r="K43" i="17"/>
  <c r="J44" i="17"/>
  <c r="K44" i="17"/>
  <c r="J45" i="17"/>
  <c r="K45" i="17"/>
  <c r="J46" i="17"/>
  <c r="K46" i="17"/>
  <c r="J47" i="17"/>
  <c r="K47" i="17"/>
  <c r="J48" i="17"/>
  <c r="K48" i="17"/>
  <c r="J49" i="17"/>
  <c r="K49" i="17"/>
  <c r="J50" i="17"/>
  <c r="K50" i="17"/>
  <c r="J51" i="17"/>
  <c r="K51" i="17"/>
  <c r="J52" i="17"/>
  <c r="K52" i="17"/>
  <c r="J53" i="17"/>
  <c r="K53" i="17"/>
  <c r="K2" i="11"/>
  <c r="M33" i="17"/>
  <c r="M5" i="17"/>
  <c r="P16" i="17"/>
  <c r="Q16" i="17"/>
  <c r="O44" i="17"/>
  <c r="N49" i="17"/>
  <c r="O5" i="17"/>
  <c r="M16" i="17"/>
  <c r="P49" i="17"/>
  <c r="P30" i="17"/>
  <c r="Q26" i="17"/>
  <c r="N33" i="17"/>
  <c r="N6" i="17"/>
  <c r="N12" i="17"/>
  <c r="N20" i="17"/>
  <c r="Q42" i="17"/>
  <c r="P8" i="17"/>
  <c r="N52" i="17"/>
  <c r="M37" i="17"/>
  <c r="O25" i="17"/>
  <c r="P51" i="17"/>
  <c r="P18" i="17"/>
  <c r="N36" i="17"/>
  <c r="M51" i="17"/>
  <c r="P48" i="17"/>
  <c r="P14" i="17"/>
  <c r="O14" i="17"/>
  <c r="O39" i="17"/>
  <c r="M27" i="17"/>
  <c r="Q52" i="17"/>
  <c r="B14" i="3"/>
  <c r="B63" i="3"/>
  <c r="B73" i="3"/>
  <c r="B66" i="3"/>
  <c r="B68" i="3"/>
  <c r="B51" i="3"/>
  <c r="B56" i="3"/>
  <c r="B48" i="3"/>
  <c r="B43" i="3"/>
  <c r="B37" i="3"/>
  <c r="M32" i="17"/>
  <c r="P33" i="17"/>
  <c r="Q34" i="17"/>
  <c r="O9" i="17"/>
  <c r="M45" i="17"/>
  <c r="O32" i="17"/>
  <c r="M25" i="17"/>
  <c r="O52" i="17"/>
  <c r="Q38" i="17"/>
  <c r="M34" i="17"/>
  <c r="M19" i="17"/>
  <c r="N14" i="17"/>
  <c r="M10" i="17"/>
  <c r="M18" i="17"/>
  <c r="P32" i="17"/>
  <c r="O20" i="17"/>
  <c r="Q14" i="17"/>
  <c r="M52" i="17"/>
  <c r="M21" i="17"/>
  <c r="N35" i="17"/>
  <c r="N22" i="17"/>
  <c r="O30" i="17"/>
  <c r="Q35" i="17"/>
  <c r="O36" i="17"/>
  <c r="O51" i="17"/>
  <c r="P42" i="17"/>
  <c r="N23" i="17"/>
  <c r="Q31" i="17"/>
  <c r="O31" i="17"/>
  <c r="B10" i="3"/>
  <c r="B2" i="3"/>
  <c r="B6" i="3"/>
  <c r="B45" i="3"/>
  <c r="B42" i="3"/>
  <c r="B22" i="3"/>
  <c r="B55" i="3"/>
  <c r="B58" i="3"/>
  <c r="B60" i="3"/>
  <c r="M41" i="17"/>
  <c r="O18" i="17"/>
  <c r="M17" i="17"/>
  <c r="O41" i="17"/>
  <c r="N7" i="17"/>
  <c r="Q46" i="17"/>
  <c r="P46" i="17"/>
  <c r="Q12" i="17"/>
  <c r="N18" i="17"/>
  <c r="O10" i="17"/>
  <c r="O45" i="17"/>
  <c r="M24" i="17"/>
  <c r="Q50" i="17"/>
  <c r="P7" i="17"/>
  <c r="N43" i="17"/>
  <c r="M39" i="17"/>
  <c r="Q19" i="17"/>
  <c r="Q43" i="17"/>
  <c r="M43" i="17"/>
  <c r="N31" i="17"/>
  <c r="Q15" i="17"/>
  <c r="N39" i="17"/>
  <c r="B70" i="3"/>
  <c r="B13" i="3"/>
  <c r="B61" i="3"/>
  <c r="B53" i="3"/>
  <c r="B41" i="3"/>
  <c r="B36" i="3"/>
  <c r="B57" i="3"/>
  <c r="Q29" i="17"/>
  <c r="M12" i="17"/>
  <c r="P24" i="17"/>
  <c r="Q13" i="17"/>
  <c r="Q21" i="17"/>
  <c r="O12" i="17"/>
  <c r="M13" i="17"/>
  <c r="N50" i="17"/>
  <c r="Q24" i="17"/>
  <c r="Q32" i="17"/>
  <c r="P10" i="17"/>
  <c r="N25" i="17"/>
  <c r="O26" i="17"/>
  <c r="N32" i="17"/>
  <c r="P40" i="17"/>
  <c r="Q33" i="17"/>
  <c r="M47" i="17"/>
  <c r="M23" i="17"/>
  <c r="M15" i="17"/>
  <c r="P35" i="17"/>
  <c r="N27" i="17"/>
  <c r="P22" i="17"/>
  <c r="Q40" i="17"/>
  <c r="B9" i="3"/>
  <c r="B18" i="3"/>
  <c r="B44" i="3"/>
  <c r="B39" i="3"/>
  <c r="B50" i="3"/>
  <c r="B28" i="3"/>
  <c r="B34" i="3"/>
  <c r="P21" i="17"/>
  <c r="O28" i="17"/>
  <c r="P41" i="17"/>
  <c r="Q49" i="17"/>
  <c r="Q48" i="17"/>
  <c r="N53" i="17"/>
  <c r="M40" i="17"/>
  <c r="M22" i="17"/>
  <c r="O8" i="17"/>
  <c r="O16" i="17"/>
  <c r="O7" i="17"/>
  <c r="P34" i="17"/>
  <c r="O38" i="17"/>
  <c r="Q41" i="17"/>
  <c r="N38" i="17"/>
  <c r="Q36" i="17"/>
  <c r="O53" i="17"/>
  <c r="O17" i="17"/>
  <c r="P27" i="17"/>
  <c r="Q39" i="17"/>
  <c r="O48" i="17"/>
  <c r="O42" i="17"/>
  <c r="P39" i="17"/>
  <c r="P43" i="17"/>
  <c r="O50" i="17"/>
  <c r="O24" i="17"/>
  <c r="O6" i="17"/>
  <c r="Q7" i="17"/>
  <c r="P47" i="17"/>
  <c r="B62" i="3"/>
  <c r="B75" i="3"/>
  <c r="B71" i="3"/>
  <c r="B65" i="3"/>
  <c r="B59" i="3"/>
  <c r="B31" i="3"/>
  <c r="B25" i="3"/>
  <c r="B24" i="3"/>
  <c r="B40" i="3"/>
  <c r="O21" i="17"/>
  <c r="N17" i="17"/>
  <c r="P28" i="17"/>
  <c r="P5" i="17"/>
  <c r="M20" i="17"/>
  <c r="M9" i="17"/>
  <c r="N16" i="17"/>
  <c r="N24" i="17"/>
  <c r="M42" i="17"/>
  <c r="P50" i="17"/>
  <c r="N37" i="17"/>
  <c r="N41" i="17"/>
  <c r="O34" i="17"/>
  <c r="N28" i="17"/>
  <c r="P15" i="17"/>
  <c r="P11" i="17"/>
  <c r="N19" i="17"/>
  <c r="Q11" i="17"/>
  <c r="O15" i="17"/>
  <c r="Q20" i="17"/>
  <c r="O47" i="17"/>
  <c r="Q30" i="17"/>
  <c r="O35" i="17"/>
  <c r="B74" i="3"/>
  <c r="B19" i="3"/>
  <c r="B64" i="3"/>
  <c r="B29" i="3"/>
  <c r="B21" i="3"/>
  <c r="B54" i="3"/>
  <c r="B47" i="3"/>
  <c r="O13" i="17"/>
  <c r="N5" i="17"/>
  <c r="Q17" i="17"/>
  <c r="M49" i="17"/>
  <c r="O37" i="17"/>
  <c r="O33" i="17"/>
  <c r="P13" i="17"/>
  <c r="N44" i="17"/>
  <c r="Q25" i="17"/>
  <c r="M38" i="17"/>
  <c r="N29" i="17"/>
  <c r="M30" i="17"/>
  <c r="M50" i="17"/>
  <c r="P6" i="17"/>
  <c r="M28" i="17"/>
  <c r="M29" i="17"/>
  <c r="M44" i="17"/>
  <c r="N46" i="17"/>
  <c r="Q5" i="17"/>
  <c r="N11" i="17"/>
  <c r="N34" i="17"/>
  <c r="N15" i="17"/>
  <c r="P26" i="17"/>
  <c r="Q27" i="17"/>
  <c r="Q47" i="17"/>
  <c r="O19" i="17"/>
  <c r="Q18" i="17"/>
  <c r="Q51" i="17"/>
  <c r="B4" i="3"/>
  <c r="B17" i="3"/>
  <c r="B32" i="3"/>
  <c r="B30" i="3"/>
  <c r="B27" i="3"/>
  <c r="B23" i="3"/>
  <c r="O49" i="17"/>
  <c r="Q53" i="17"/>
  <c r="N45" i="17"/>
  <c r="P9" i="17"/>
  <c r="Q37" i="17"/>
  <c r="O22" i="17"/>
  <c r="M14" i="17"/>
  <c r="P23" i="17"/>
  <c r="P53" i="17"/>
  <c r="N21" i="17"/>
  <c r="Q6" i="17"/>
  <c r="M48" i="17"/>
  <c r="N42" i="17"/>
  <c r="P44" i="17"/>
  <c r="M11" i="17"/>
  <c r="M26" i="17"/>
  <c r="Q9" i="17"/>
  <c r="B11" i="3"/>
  <c r="B35" i="3"/>
  <c r="P25" i="17"/>
  <c r="N30" i="17"/>
  <c r="M46" i="17"/>
  <c r="O11" i="17"/>
  <c r="B12" i="3"/>
  <c r="Q45" i="17"/>
  <c r="P29" i="17"/>
  <c r="P20" i="17"/>
  <c r="P45" i="17"/>
  <c r="N13" i="17"/>
  <c r="P36" i="17"/>
  <c r="Q23" i="17"/>
  <c r="N51" i="17"/>
  <c r="O27" i="17"/>
  <c r="B16" i="3"/>
  <c r="O29" i="17"/>
  <c r="N26" i="17"/>
  <c r="P31" i="17"/>
  <c r="O23" i="17"/>
  <c r="B3" i="3"/>
  <c r="P12" i="17"/>
  <c r="P17" i="17"/>
  <c r="Q44" i="17"/>
  <c r="N40" i="17"/>
  <c r="N8" i="17"/>
  <c r="O40" i="17"/>
  <c r="M35" i="17"/>
  <c r="Q8" i="17"/>
  <c r="B5" i="3"/>
  <c r="B38" i="3"/>
  <c r="Q10" i="17"/>
  <c r="M7" i="17"/>
  <c r="B8" i="3"/>
  <c r="B46" i="3"/>
  <c r="N9" i="17"/>
  <c r="P37" i="17"/>
  <c r="O46" i="17"/>
  <c r="M53" i="17"/>
  <c r="M36" i="17"/>
  <c r="N48" i="17"/>
  <c r="Q28" i="17"/>
  <c r="P52" i="17"/>
  <c r="B72" i="3"/>
  <c r="P19" i="17"/>
  <c r="Q22" i="17"/>
  <c r="B33" i="3"/>
  <c r="B69" i="3"/>
  <c r="B49" i="3"/>
  <c r="B7" i="3"/>
  <c r="N10" i="17"/>
  <c r="B67" i="3"/>
  <c r="O43" i="17"/>
  <c r="M31" i="17"/>
  <c r="N47" i="17"/>
  <c r="B26" i="3"/>
  <c r="B52" i="3"/>
  <c r="P38" i="17"/>
  <c r="B20" i="3"/>
  <c r="M8" i="17"/>
  <c r="B15" i="3"/>
  <c r="M6" i="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2E5F39-2A38-4C0C-86F9-F34B72482C70}" keepAlive="1" name="Requête - AuthorsTable(1)" description="Connexion à la requête « AuthorsTable » dans le classeur." type="5" refreshedVersion="8" background="1" saveData="1">
    <dbPr connection="Provider=Microsoft.Mashup.OleDb.1;Data Source=$Workbook$;Location=AuthorsTable;Extended Properties=&quot;&quot;" command="SELECT * FROM [AuthorsTable]"/>
  </connection>
  <connection id="2" xr16:uid="{6182EA0B-4960-4B71-B40C-DB6D069E3637}" keepAlive="1" name="Requête - LREAuthorList" description="Connexion à la requête « LREAuthorList » dans le classeur." type="5" refreshedVersion="0" background="1">
    <dbPr connection="Provider=Microsoft.Mashup.OleDb.1;Data Source=$Workbook$;Location=LREAuthorList;Extended Properties=&quot;&quot;" command="SELECT * FROM [LREAuthorList]"/>
  </connection>
  <connection id="3" xr16:uid="{D0FC4F2B-C438-4232-8C8F-B48E62B7AF53}" keepAlive="1" name="Requête - Merged" description="Connexion à la requête « Merged » dans le classeur." type="5" refreshedVersion="8" background="1" saveData="1">
    <dbPr connection="Provider=Microsoft.Mashup.OleDb.1;Data Source=$Workbook$;Location=Merged;Extended Properties=&quot;&quot;" command="SELECT * FROM [Merged]"/>
  </connection>
  <connection id="4" xr16:uid="{813830A1-9724-44B0-BDCA-4515A0E2E601}" keepAlive="1" name="Requête - PublicationsTable(1)" description="Connexion à la requête « PublicationsTable » dans le classeur." type="5" refreshedVersion="8" background="1" saveData="1">
    <dbPr connection="Provider=Microsoft.Mashup.OleDb.1;Data Source=$Workbook$;Location=PublicationsTable;Extended Properties=&quot;&quot;" command="SELECT * FROM [PublicationsTable]"/>
  </connection>
</connections>
</file>

<file path=xl/sharedStrings.xml><?xml version="1.0" encoding="utf-8"?>
<sst xmlns="http://schemas.openxmlformats.org/spreadsheetml/2006/main" count="14638" uniqueCount="2988">
  <si>
    <t>Authors</t>
  </si>
  <si>
    <t>valeur</t>
  </si>
  <si>
    <t>Abdessalam Bouchekif</t>
  </si>
  <si>
    <t>Adrien Pommellet</t>
  </si>
  <si>
    <t>Akim Demaille</t>
  </si>
  <si>
    <t>Ala Eddine Ben Salem</t>
  </si>
  <si>
    <t>Alexandre Duret-Lutz</t>
  </si>
  <si>
    <t>Alexandre Kirszenberg</t>
  </si>
  <si>
    <t>Alexandre Letois</t>
  </si>
  <si>
    <t>Anissa Kheireddine</t>
  </si>
  <si>
    <t>Antoine Martin</t>
  </si>
  <si>
    <t>Badis Hammi</t>
  </si>
  <si>
    <t>Badis Hammi.</t>
  </si>
  <si>
    <t>Baptiste Esteban</t>
  </si>
  <si>
    <t>DOI</t>
  </si>
  <si>
    <t>Christopher Chedeau</t>
  </si>
  <si>
    <t>David Beserra</t>
  </si>
  <si>
    <t>Étiquettes de lignes</t>
  </si>
  <si>
    <t>Nombre de id</t>
  </si>
  <si>
    <t>Didier Verna</t>
  </si>
  <si>
    <t>Edwin Carlinet</t>
  </si>
  <si>
    <t>Elodie Puybareau</t>
  </si>
  <si>
    <t>Élodie Puybareau</t>
  </si>
  <si>
    <t>Etienne Renault</t>
  </si>
  <si>
    <t>Étienne Renault</t>
  </si>
  <si>
    <t>Florian Renkin</t>
  </si>
  <si>
    <t>Guillaume Lazzara</t>
  </si>
  <si>
    <t>Guillaume Tochon</t>
  </si>
  <si>
    <t>Hugo Bazille</t>
  </si>
  <si>
    <t>Hugo Moreau</t>
  </si>
  <si>
    <t>Idir Benouaret</t>
  </si>
  <si>
    <t>J. Chazalon</t>
  </si>
  <si>
    <t>Jim Newton</t>
  </si>
  <si>
    <t>Jimmy Francky Randrianasoa</t>
  </si>
  <si>
    <t>Jonathan Fabrizio</t>
  </si>
  <si>
    <t>Joseph Chazalon</t>
  </si>
  <si>
    <t>Julie Rivet</t>
  </si>
  <si>
    <t>Lamine Diop</t>
  </si>
  <si>
    <t>Laurent Beaudoin</t>
  </si>
  <si>
    <t>Laurent Najman</t>
  </si>
  <si>
    <t>Le Duy Huynh</t>
  </si>
  <si>
    <t>Lê Duy Huỳnh</t>
  </si>
  <si>
    <t>Loïca Avanthey</t>
  </si>
  <si>
    <t>Loı̈ca Avanthey</t>
  </si>
  <si>
    <t>Ludovic Le Frioux</t>
  </si>
  <si>
    <t>Marc Espie</t>
  </si>
  <si>
    <t>Marc Plantevit</t>
  </si>
  <si>
    <t>Mark Angoustures</t>
  </si>
  <si>
    <t>Maximilien Colange</t>
  </si>
  <si>
    <t>Michaël Roynard</t>
  </si>
  <si>
    <t>Minh Ôn Vũ Ngọc</t>
  </si>
  <si>
    <t>Mohamad Badra</t>
  </si>
  <si>
    <t>Myriam Robert-Seidowsky</t>
  </si>
  <si>
    <t>Nicolas Boutry</t>
  </si>
  <si>
    <t>Nour El Madhoun</t>
  </si>
  <si>
    <t>Olivier Ricou</t>
  </si>
  <si>
    <t>P. Parrend</t>
  </si>
  <si>
    <t>Philipp Schlehuber-Caissier</t>
  </si>
  <si>
    <t>Pierre Parrend</t>
  </si>
  <si>
    <t>Reda Dehak</t>
  </si>
  <si>
    <t>Réda Dehak</t>
  </si>
  <si>
    <t>Robert Erra</t>
  </si>
  <si>
    <t>Roland Levillain</t>
  </si>
  <si>
    <t>S. Baarir</t>
  </si>
  <si>
    <t>Sébastien Crozet</t>
  </si>
  <si>
    <t>Sebastien Larinier</t>
  </si>
  <si>
    <t>Souheib Baarir</t>
  </si>
  <si>
    <t>Stefania Calarasanu</t>
  </si>
  <si>
    <t>Sven Dziadek</t>
  </si>
  <si>
    <t>Sylvain Lombardy</t>
  </si>
  <si>
    <t>Thierry Géraud</t>
  </si>
  <si>
    <t>Uli Fahrenberg</t>
  </si>
  <si>
    <t>Yizi Chen</t>
  </si>
  <si>
    <t>Yongchao Xu</t>
  </si>
  <si>
    <t>Younes Khoudli</t>
  </si>
  <si>
    <t>Yves Christian Elloh Adja</t>
  </si>
  <si>
    <t>Zhou Zhao</t>
  </si>
  <si>
    <t>Jérôme Darbon</t>
  </si>
  <si>
    <t>Total général</t>
  </si>
  <si>
    <t>author</t>
  </si>
  <si>
    <t>id</t>
  </si>
  <si>
    <t>type</t>
  </si>
  <si>
    <t>container-title</t>
  </si>
  <si>
    <t>lrderank</t>
  </si>
  <si>
    <t>title</t>
  </si>
  <si>
    <t>issue-date</t>
  </si>
  <si>
    <t>abadie.22.das</t>
  </si>
  <si>
    <t>paper-conference</t>
  </si>
  <si>
    <t>Proceedings of the 15th IAPR international workshop on document analysis system</t>
  </si>
  <si>
    <t>B</t>
  </si>
  <si>
    <t>A benchmark of named entity recognition approaches in historical documents</t>
  </si>
  <si>
    <t>10.1007/978-3-031-06555-2_30</t>
  </si>
  <si>
    <t>abate.22.lites</t>
  </si>
  <si>
    <t>article-journal</t>
  </si>
  <si>
    <t>Leibniz Transactions on Embedded Systems</t>
  </si>
  <si>
    <t>X</t>
  </si>
  <si>
    <t>Introduction to the special issue on distributed hybrid systems</t>
  </si>
  <si>
    <t>10.4230/LITES.8.2.0</t>
  </si>
  <si>
    <t>bensalem.11.sumo</t>
  </si>
  <si>
    <t>Proceedings of the second international workshop on scalable and usable model checking for petri net and other models of concurrency (SUMO’11)</t>
  </si>
  <si>
    <t>Generalized Büchi automata versus testing automata for model checking</t>
  </si>
  <si>
    <t>akshay.22.stacs</t>
  </si>
  <si>
    <t>39th international symposium on theoretical aspects of computer science STACS</t>
  </si>
  <si>
    <t>A</t>
  </si>
  <si>
    <t>On robustness for the Skolem and positivity problems</t>
  </si>
  <si>
    <t>10.4230/LIPIcs.STACS.2022.5</t>
  </si>
  <si>
    <t>baarir.14.forte</t>
  </si>
  <si>
    <t>Proceedings of the 34th IFIP international conference on formal techniques for distributed objects, components and systems (FORTE’14)</t>
  </si>
  <si>
    <t>Mechanizing the minimization of deterministic generalized Büchi automata</t>
  </si>
  <si>
    <t>10.1007/978-3-662-43613-4_17</t>
  </si>
  <si>
    <t>baarir.15.lpar</t>
  </si>
  <si>
    <t>Proceedings of the 20th international conference on logic for programming, artificial intelligence, and reasoning (LPAR’15)</t>
  </si>
  <si>
    <t>SAT-based minimization of deterministic \omega-automata</t>
  </si>
  <si>
    <t>10.1007/978-3-662-48899-7_6</t>
  </si>
  <si>
    <t>atlan.20.spie</t>
  </si>
  <si>
    <t>Label-free biomedical imaging and sensing (LBIS) 2020</t>
  </si>
  <si>
    <t>Experimental digital gabor hologram rendering of C. Elegans worms by a model-trained convolutional neural network (conference presentation)</t>
  </si>
  <si>
    <t>10.1117/12.2545514</t>
  </si>
  <si>
    <t>babiak.13.spin</t>
  </si>
  <si>
    <t>Proceedings of the 20th international SPIN symposium on model checking of software (SPIN’13)</t>
  </si>
  <si>
    <t>Compositional approach to suspension and other improvements to LTL translation</t>
  </si>
  <si>
    <t>10.1007/978-3-642-39176-7_6</t>
  </si>
  <si>
    <t>avanthey.22.rs</t>
  </si>
  <si>
    <t>Remote Sensing</t>
  </si>
  <si>
    <t>A*</t>
  </si>
  <si>
    <t>How to boost close-range remote sensing courses using a serious game: Uncover in a fun way the complexity and transversality of multi-domain field acquisitions</t>
  </si>
  <si>
    <t>10.3390/rs14040817</t>
  </si>
  <si>
    <t>babiak.15.cav</t>
  </si>
  <si>
    <t>Proceedings of the 27th international conference on computer aided verification (CAV’15)</t>
  </si>
  <si>
    <t>The Hanoi Omega-Automata format</t>
  </si>
  <si>
    <t>10.1007/978-3-319-21690-4_31</t>
  </si>
  <si>
    <t>baier.19.atva</t>
  </si>
  <si>
    <t>Proceedings of the 17th international symposium on automated technology for verification and analysis (ATVA’19)</t>
  </si>
  <si>
    <t>Generic emptiness check for fun and profit</t>
  </si>
  <si>
    <t>10.1007/978-3-030-31784-3_26</t>
  </si>
  <si>
    <t>barnat.18.hpcr</t>
  </si>
  <si>
    <t>chapter</t>
  </si>
  <si>
    <t>Handbook of parallel constraint reasoning</t>
  </si>
  <si>
    <t>Parallel model checking algorithms for linear-time temporal logic</t>
  </si>
  <si>
    <t>10.1007/978-3-319-63516-3_12</t>
  </si>
  <si>
    <t>baillard.05.adass</t>
  </si>
  <si>
    <t>Astronomical data analysis software and systems XV</t>
  </si>
  <si>
    <t>Project EFIGI: Automatic classification of galaxies</t>
  </si>
  <si>
    <t>baillard.07.gretsi</t>
  </si>
  <si>
    <t>Proceedings of the 21st symposium on signal and image processing (GRETSI)</t>
  </si>
  <si>
    <t>Algorithme de calcul de l’arbre des composantes avec applications à la reconnaissance des formes en imagerie satellitaire</t>
  </si>
  <si>
    <t>beaudoin.22.eit</t>
  </si>
  <si>
    <t>Education and Information Technologies (EIT) [Springer Nature]</t>
  </si>
  <si>
    <t>How to help digital-native students to successfully take control of their learning : A return of 8 years of experience on a computer science e-learning platform in higher education</t>
  </si>
  <si>
    <t>10.1007/s10639-022-11407-8</t>
  </si>
  <si>
    <t>beaudoin.22.jmse</t>
  </si>
  <si>
    <t>10.3390/jmse10060741</t>
  </si>
  <si>
    <t>bensalem.12.topnoc</t>
  </si>
  <si>
    <t>Transactions on Petri Nets and Other Models of Concurrency (ToPNoC VI)</t>
  </si>
  <si>
    <t>Model checking using generalized testing automata</t>
  </si>
  <si>
    <t>10.1007/978-3-642-35179-2_5</t>
  </si>
  <si>
    <t>bensalem.14.phd</t>
  </si>
  <si>
    <t>thesis</t>
  </si>
  <si>
    <t>Improving the model checking of stutter-invariant LTL properties</t>
  </si>
  <si>
    <t>bensalem.14.tacas</t>
  </si>
  <si>
    <t>Proceedings of the 20th international conference on tools and algorithms for the construction and analysis of systems (TACAS’14)</t>
  </si>
  <si>
    <t>Symbolic model checking of stutter invariant properties using generalized testing automata</t>
  </si>
  <si>
    <t>10.1007/978-3-642-54862-8_38</t>
  </si>
  <si>
    <t>bensalem.15.acsd</t>
  </si>
  <si>
    <t>Proceedings of the 15th international conference on application of concurrency to system design (ACSD’15)</t>
  </si>
  <si>
    <t>Combining explicit and symbolic LTL model checking using generalized testing automata</t>
  </si>
  <si>
    <t>bensalem.15.forte</t>
  </si>
  <si>
    <t>Proceedings of the 35th IFIP international conference on formal techniques for distributed objects, components and systems (FORTE’15)</t>
  </si>
  <si>
    <t>Extending testing automata to all LTL</t>
  </si>
  <si>
    <t>10.1007/978-3-319-19195-9_13</t>
  </si>
  <si>
    <t>bensalem.15.lata</t>
  </si>
  <si>
    <t>Proceedings of the 9th international conference on language and automata theory and applications (LATA’15)</t>
  </si>
  <si>
    <t>Single-pass testing automata for LTL model checking</t>
  </si>
  <si>
    <t>berger.07.icip</t>
  </si>
  <si>
    <t>Proceedings of the IEEE international conference on image processing (ICIP)</t>
  </si>
  <si>
    <t>Effective component tree computation with application to pattern recognition in astronomical imaging</t>
  </si>
  <si>
    <t>bernet.23.icdar</t>
  </si>
  <si>
    <t>Proceedings of the international conference on document analysis and recognition (ICDAR 2023)</t>
  </si>
  <si>
    <t>Linear object detection in document images using multiple object tracking</t>
  </si>
  <si>
    <t>10.1007/978-3-031-41734-4_28</t>
  </si>
  <si>
    <t>blahoudek.14.spin</t>
  </si>
  <si>
    <t>Proceedings of the 21th international SPIN symposium on model checking of software (SPIN’14)</t>
  </si>
  <si>
    <t>Is there a best Büchi automaton for explicit model checking?</t>
  </si>
  <si>
    <t>10.1145/2632362.2632377</t>
  </si>
  <si>
    <t>blahoudek.15.spin</t>
  </si>
  <si>
    <t>Proceedings of the 22th international SPIN symposium on model checking of software (SPIN’15)</t>
  </si>
  <si>
    <t>On refinement of Büchi automata for explicit model checking</t>
  </si>
  <si>
    <t>10.1007/978-3-319-23404-5_6</t>
  </si>
  <si>
    <t>blahoudek.17.lpar</t>
  </si>
  <si>
    <t>Proceedings of the 21th international conference on logic for programming, artificial intelligence, and reasoning (LPAR’17)</t>
  </si>
  <si>
    <t>Seminator: A tool for semi-determinization of omega-automata</t>
  </si>
  <si>
    <t>10.29007/k5nl</t>
  </si>
  <si>
    <t>blahoudek.20.cav</t>
  </si>
  <si>
    <t>Proceedings of the 32nd international conference on computer-aided verification (CAV’20)</t>
  </si>
  <si>
    <t>Seminator 2 can complement generalized Büchi automata via improved semi-determinization</t>
  </si>
  <si>
    <t>10.1007/978-3-030-53291-8_2</t>
  </si>
  <si>
    <t>blin.22.tpds</t>
  </si>
  <si>
    <t>IEEE Transactions on Parallel and Distributed Systems</t>
  </si>
  <si>
    <t>Max-tree computation on GPUs</t>
  </si>
  <si>
    <t>10.1109/TPDS.2022.3158488</t>
  </si>
  <si>
    <t>bloch.03.ai</t>
  </si>
  <si>
    <t>Artificial Intelligence</t>
  </si>
  <si>
    <t>Representation and fusion of heterogeneous fuzzy information in the 3D space for model-based structural recognition—application to 3D brain imaging</t>
  </si>
  <si>
    <t>10.1016/S0004-3702(03)00018-3</t>
  </si>
  <si>
    <t>bloch.05.prl</t>
  </si>
  <si>
    <t>Pattern Recognition Letters</t>
  </si>
  <si>
    <t>Fusion of spatial relationships for guiding recognition, example of brain structure recognition in 3D MRI</t>
  </si>
  <si>
    <t>10.1016/j.patrec.2004.08.009</t>
  </si>
  <si>
    <t>bloch.21.dgmm</t>
  </si>
  <si>
    <t>Proceedings of the IAPR international conference on discrete geometry and mathematical morphology (DGMM)</t>
  </si>
  <si>
    <t>C</t>
  </si>
  <si>
    <t>On some associations between mathematical morphology and artificial intelligence</t>
  </si>
  <si>
    <t>10.1007/978-3-030-76657-3_33</t>
  </si>
  <si>
    <t>bloemen.17.spin</t>
  </si>
  <si>
    <t>Proceedings of the 24th international SPIN symposium on model checking of software (SPIN’17)</t>
  </si>
  <si>
    <t>Explicit state model checking with generalized büchi and rabin automata</t>
  </si>
  <si>
    <t>10.1145/3092282.3092288</t>
  </si>
  <si>
    <t>bloemen.19.sttt</t>
  </si>
  <si>
    <t>International Journal on Software Tools for Technology Transfer</t>
  </si>
  <si>
    <t>Model checking with generalized Rabin and Fin-less automata</t>
  </si>
  <si>
    <t>10.1007/s10009-019-00508-4</t>
  </si>
  <si>
    <t>borghi.06.crossroads</t>
  </si>
  <si>
    <t>ACM Crossroads</t>
  </si>
  <si>
    <t>C-Transformers — A framework to write C program transformations</t>
  </si>
  <si>
    <t>borgstrom.12.nistsre</t>
  </si>
  <si>
    <t>NIST speaker recognition evaluation</t>
  </si>
  <si>
    <t>MITLL 2012 speaker recognition evaluation system description</t>
  </si>
  <si>
    <t>bouarour.22.ieeebigdata</t>
  </si>
  <si>
    <t>2022 IEEE international conference on big data (big data)</t>
  </si>
  <si>
    <t>Learning diversity attributes in multi-session recommendations</t>
  </si>
  <si>
    <t>boutry.14.dgci</t>
  </si>
  <si>
    <t>Proceedings of the 18th international conference on discrete geometry for computer imagery (DGCI)</t>
  </si>
  <si>
    <t>On making nD images well-composed by a self-dual local interpolation</t>
  </si>
  <si>
    <t>10.1007/978-3-319-09955-2_27</t>
  </si>
  <si>
    <t>boutry.14.geodis</t>
  </si>
  <si>
    <t/>
  </si>
  <si>
    <t>Une généralisation du &lt;i&gt;bien-composé&lt;/i&gt; à la dimension n</t>
  </si>
  <si>
    <t>boutry.15.icip</t>
  </si>
  <si>
    <t>How to make nD images well-composed without interpolation</t>
  </si>
  <si>
    <t>10.1109/ICIP.2015.7351181</t>
  </si>
  <si>
    <t>boutry.15.ismm</t>
  </si>
  <si>
    <t>Mathematical morphology and its application to signal and image processing – proceedings of the 12th international symposium on mathematical morphology (ISMM)</t>
  </si>
  <si>
    <t>How to make nD functions digitally well-composed in a self-dual way</t>
  </si>
  <si>
    <t>10.1007/978-3-319-18720-4_47</t>
  </si>
  <si>
    <t>boutry.16.phd</t>
  </si>
  <si>
    <t>A study of well-composedness in n-d</t>
  </si>
  <si>
    <t>boutry.17.dgci</t>
  </si>
  <si>
    <t>Discrete geometry for computer imagery – proceedings of the 20th IAPR international conference on discrete geometry for computer imagery (DGCI)</t>
  </si>
  <si>
    <t>Well-composedness in Alexandrov spaces implies digital well-composedness in Z^n</t>
  </si>
  <si>
    <t>10.1007/978-3-319-66272-5_19</t>
  </si>
  <si>
    <t>boutry.17.jmiv</t>
  </si>
  <si>
    <t>Journal of Mathematical Imaging and Vision</t>
  </si>
  <si>
    <t>A tutorial on well-composedness</t>
  </si>
  <si>
    <t>10.1007/s10851-017-0769-6</t>
  </si>
  <si>
    <t>boutry.18.is</t>
  </si>
  <si>
    <t>Information Sciences</t>
  </si>
  <si>
    <t>Weakly well-composed cell complexes over nD pictures</t>
  </si>
  <si>
    <t>10.1016/j.ins.2018.06.005</t>
  </si>
  <si>
    <t>boutry.19.dgci</t>
  </si>
  <si>
    <t>Proceedings of the 21st international conference on discrete geometry for computer imagery (DGCI)</t>
  </si>
  <si>
    <t>One more step towards well-composedness of cell complexes over n-D pictures</t>
  </si>
  <si>
    <t>10.1007/978-3-030-14085-4_9</t>
  </si>
  <si>
    <t>boutry.19.ismm</t>
  </si>
  <si>
    <t>Mathematical morphology and its application to signal and image processing – proceedings of the 14th international symposium on mathematical morphology (ISMM)</t>
  </si>
  <si>
    <t>An equivalence relation between morphological dynamics and persistent homology in 1D</t>
  </si>
  <si>
    <t>10.1007/978-3-030-20867-7_5</t>
  </si>
  <si>
    <t>boutry.19.jmiv</t>
  </si>
  <si>
    <t>How to make n-D plain maps Alexandrov-well-composed in a self-dual way</t>
  </si>
  <si>
    <t>10.1007/s10851-019-00873-4</t>
  </si>
  <si>
    <t>boutry.20.brainles</t>
  </si>
  <si>
    <t>Proceedings of the 4th international workshop, BrainLes 2019, held in conjunction with MICCAI 2019</t>
  </si>
  <si>
    <t>Using separated inputs for multimodal brain tumor segmentation with 3D U-Net-like architectures</t>
  </si>
  <si>
    <t>10.1007/978-3-030-46640-4_18</t>
  </si>
  <si>
    <t>boutry.20.iwcia1</t>
  </si>
  <si>
    <t>Combinatorial image analysis: Proceedings of the 20th international workshop, IWCIA 2020, novi sad, serbia, july 16–18, 2020</t>
  </si>
  <si>
    <t>Euler well-composedness</t>
  </si>
  <si>
    <t>10.1007/978-3-030-51002-2_1</t>
  </si>
  <si>
    <t>boutry.20.iwcia2</t>
  </si>
  <si>
    <t>A 4D counter-example showing that DWCness does not imply CWCness in n-D</t>
  </si>
  <si>
    <t>10.1007/978-3-030-51002-2_6</t>
  </si>
  <si>
    <t>boutry.20.jmiv.1</t>
  </si>
  <si>
    <t>Topological properties of the first non-local digitally well-composed interpolation on n-D cubical grids</t>
  </si>
  <si>
    <t>10.1007/s10851-020-00989-y</t>
  </si>
  <si>
    <t>boutry.20.jmiv.2</t>
  </si>
  <si>
    <t>Equivalence between digital well-composedness and well-composedness in the sense of Alexandrov on n-D cubical grids</t>
  </si>
  <si>
    <t>10.1007/s10851-020-00988-z</t>
  </si>
  <si>
    <t>boutry.21.dgmm.1</t>
  </si>
  <si>
    <t>An equivalence relation between morphological dynamics and persistent homology in n-D</t>
  </si>
  <si>
    <t>10.1007/978-3-030-76657-3_38</t>
  </si>
  <si>
    <t>boutry.21.dgmm.2</t>
  </si>
  <si>
    <t>A new matching algorithm between trees of shapes and its application to brain tumor segmentation</t>
  </si>
  <si>
    <t>10.1007/978-3-030-76657-3_4</t>
  </si>
  <si>
    <t>boutry.21.dgmm.3</t>
  </si>
  <si>
    <t>Stability of the tree of shapes to additive noise</t>
  </si>
  <si>
    <t>10.1007/978-3-030-76657-3_26</t>
  </si>
  <si>
    <t>boutry.21.jmiv</t>
  </si>
  <si>
    <t>Continuous well-composedness implies digital well-composedness in n-D</t>
  </si>
  <si>
    <t>10.1007/s10851-021-01058-8</t>
  </si>
  <si>
    <t>boutry.21.joco</t>
  </si>
  <si>
    <t>Journal of Combinatorial Optimization</t>
  </si>
  <si>
    <t>Strong Euler wellcomposedness</t>
  </si>
  <si>
    <t>10.1007/s10878-021-00837-8</t>
  </si>
  <si>
    <t>boutry.21.media</t>
  </si>
  <si>
    <t>Medical Image Analysis</t>
  </si>
  <si>
    <t>Deep learning for detection and segmentation of artefact and disease instances in gastrointestinal endoscopy</t>
  </si>
  <si>
    <t>10.1016/j.media.2021.102002</t>
  </si>
  <si>
    <t>boutry.21.miccai</t>
  </si>
  <si>
    <t>International MICCAI brainlesion workshop</t>
  </si>
  <si>
    <t>Residual 3D U-net with localization for brain tumor segmentation</t>
  </si>
  <si>
    <t>10.1007/978-3-031-08999-2_33</t>
  </si>
  <si>
    <t>boutry.22.dgmm</t>
  </si>
  <si>
    <t>Gradient vector fields of discrete morse functions and watershed-cuts</t>
  </si>
  <si>
    <t>10.48550/arXiv.2203.11512</t>
  </si>
  <si>
    <t>boutry.22.jmiv.2</t>
  </si>
  <si>
    <t>Some equivalence relation between persistent homology and morphological dynamics</t>
  </si>
  <si>
    <t>10.1007/s10851-022-01104-z</t>
  </si>
  <si>
    <t>boutry.23.jmiv</t>
  </si>
  <si>
    <t>10.1007/s10851-023-01157-8</t>
  </si>
  <si>
    <t>boutry.23.jmiv.2</t>
  </si>
  <si>
    <t>Introducing PC n-manifolds and P-well-composedness in partially ordered sets</t>
  </si>
  <si>
    <t>buatois.19.brainles</t>
  </si>
  <si>
    <t>Two stages CNN-based segmentation of gliomas, uncertainty quantification and prediction of overall patient survival</t>
  </si>
  <si>
    <t>10.1007/978-3-030-46643-5_16</t>
  </si>
  <si>
    <t>burrus.03.mpool</t>
  </si>
  <si>
    <t>Proceedings of the workshop on multiple paradigm with object-oriented languages (MPOOL)</t>
  </si>
  <si>
    <t>A static C++ object-oriented programming (SCOOP) paradigm mixing benefits of traditional OOP and generic programming</t>
  </si>
  <si>
    <t>calarasanu.15.icdar</t>
  </si>
  <si>
    <t>Proceedings of the 13th IAPR international conference on document analysis and recognition (ICDAR)</t>
  </si>
  <si>
    <t>Using histogram representation and earth mover’s distance as an evaluation tool for text detection</t>
  </si>
  <si>
    <t>10.1109/ICDAR.2015.7333756</t>
  </si>
  <si>
    <t>calarasanu.15.phd</t>
  </si>
  <si>
    <t>Improvement of a text detection chain and the proposition of a new evaluation protocol for text detection algorithms</t>
  </si>
  <si>
    <t>calarasanu.16.ivc</t>
  </si>
  <si>
    <t>Image and Vision Computing</t>
  </si>
  <si>
    <t>What is a good evaluation protocol for text localization systems? Concerns, arguments, comparisons and solutions</t>
  </si>
  <si>
    <t>10.1016/j.imavis.2015.12.001</t>
  </si>
  <si>
    <t>calarasanu.16.iwrr</t>
  </si>
  <si>
    <t>Proceedings of the 2nd international workshop on robust reading conference (IWRR-ECCV)</t>
  </si>
  <si>
    <t>From text detection to text segmentation: A unified evaluation scheme</t>
  </si>
  <si>
    <t>calarasanu.16.visapp</t>
  </si>
  <si>
    <t>Proceedings of the 11th international conference on computer vision theory and applications (VISAPP)</t>
  </si>
  <si>
    <t>Towards the rectification of highly distorted texts</t>
  </si>
  <si>
    <t>10.5220/0005772602410248</t>
  </si>
  <si>
    <t>carlinet.13.ismm</t>
  </si>
  <si>
    <t>Mathematical morphology and its application to signal and image processing – proceedings of the 11th international symposium on mathematical morphology (ISMM)</t>
  </si>
  <si>
    <t>A comparison of many max-tree computation algorithms</t>
  </si>
  <si>
    <t>carlinet.14.geodis</t>
  </si>
  <si>
    <t>Traitement d’images multivariées avec l’arbre des formes</t>
  </si>
  <si>
    <t>carlinet.14.icip</t>
  </si>
  <si>
    <t>Proceedings of the 21st international conference on image processing (ICIP)</t>
  </si>
  <si>
    <t>Getting a morphological tree of shapes for multivariate images: Paths, traps and pitfalls</t>
  </si>
  <si>
    <t>10.1109/ICIP.2014.7025123</t>
  </si>
  <si>
    <t>carlinet.14.icpr</t>
  </si>
  <si>
    <t>Proceedings of the 22nd international conference on pattern recognition (ICPR)</t>
  </si>
  <si>
    <t>A morphological tree of shapes for color images</t>
  </si>
  <si>
    <t>10.1109/ICPR.2014.204</t>
  </si>
  <si>
    <t>carlinet.14.itip</t>
  </si>
  <si>
    <t>IEEE Transactions on Image Processing</t>
  </si>
  <si>
    <t>A comparative review of component tree computation algorithms</t>
  </si>
  <si>
    <t>carlinet.15.gretsi</t>
  </si>
  <si>
    <t>Actes du 15e colloque GRETSI</t>
  </si>
  <si>
    <t>Une approche morphologique de segmentation interactive avec l’arbre des formes couleur</t>
  </si>
  <si>
    <t>carlinet.15.ipta</t>
  </si>
  <si>
    <t>Proceedings of 5th international conference on image processing theory, tools and applications (IPTA’15)</t>
  </si>
  <si>
    <t>Morphological object picking based on the color tree of shapes</t>
  </si>
  <si>
    <t>10.1109/IPTA.2015.7367111</t>
  </si>
  <si>
    <t>carlinet.15.ismm</t>
  </si>
  <si>
    <t>A color tree of shapes with illustrations on filtering, simplification, and segmentation</t>
  </si>
  <si>
    <t>10.1007/978-3-319-18720-4_31</t>
  </si>
  <si>
    <t>carlinet.15.itip</t>
  </si>
  <si>
    <t>MToS: A tree of shapes for multivariate images</t>
  </si>
  <si>
    <t>10.1109/TIP.2015.2480599</t>
  </si>
  <si>
    <t>carlinet.15.phd</t>
  </si>
  <si>
    <t>A tree of shapes for multivariate images</t>
  </si>
  <si>
    <t>carlinet.17.orasis</t>
  </si>
  <si>
    <t>Actes d’ORASIS</t>
  </si>
  <si>
    <t>La pseudo-distance du dahu</t>
  </si>
  <si>
    <t>carlinet.18.icip</t>
  </si>
  <si>
    <t>Proceedings of the 24th IEEE international conference on image processing (ICIP)</t>
  </si>
  <si>
    <t>The tree of shapes turned into a max-tree: A simple and efficient linear algorithm</t>
  </si>
  <si>
    <t>10.1109/ICIP.2018.8451180</t>
  </si>
  <si>
    <t>carlinet.18.rfiap</t>
  </si>
  <si>
    <t>Actes du congrès reconnaissance des formes, image, apprentissage et perception (RFIAP)</t>
  </si>
  <si>
    <t>Un algorithme de complexité linéaire pour le calcul de l’arbre des formes</t>
  </si>
  <si>
    <t>carlinet.19.csi</t>
  </si>
  <si>
    <t>Proceedings of the 5th MICCAI workshop &amp; challenge on computational methods and clinical applications for spine imaging (CSI)</t>
  </si>
  <si>
    <t>Intervertebral disc segmentation using mathematical morphology—A CNN-free approach</t>
  </si>
  <si>
    <t>10.1007/978-3-030-13736-6_9</t>
  </si>
  <si>
    <t>carlinet.19.gretsi</t>
  </si>
  <si>
    <t>Proceedings of the 27st symposium on signal and image processing (GRETSI)</t>
  </si>
  <si>
    <t>Filtres connexes multivariés par fusion d’arbres de composantes</t>
  </si>
  <si>
    <t>carlinet.19.ismm</t>
  </si>
  <si>
    <t>Introducing multivariate connected openings and closings</t>
  </si>
  <si>
    <t>10.1007/978-3-030-20867-7_17</t>
  </si>
  <si>
    <t>casares.22.tacas</t>
  </si>
  <si>
    <t>Proceedings of the 28th international conference on tools and algorithms for the construction and analysis of systems (TACAS’22)</t>
  </si>
  <si>
    <t>Practical applications of the Alternating Cycle Decomposition</t>
  </si>
  <si>
    <t>10.1007/978-3-030-99527-0_6</t>
  </si>
  <si>
    <t>cavallaro.16.igarss</t>
  </si>
  <si>
    <t>Proceedings of the IEEE international geoscience and remote sensing symposium (IGARSS)</t>
  </si>
  <si>
    <t>Region-based classification of remote sensing images with the morphological tree of shapes</t>
  </si>
  <si>
    <t>10.1109/IGARSS.2016.7730326</t>
  </si>
  <si>
    <t>chazalon.17.icdar-ost</t>
  </si>
  <si>
    <t>Proceedings of the 1st international workshop on open services and tools for document analysis (ICDAR-OST)</t>
  </si>
  <si>
    <t>SmartDoc 2017 video capture: Mobile document acquisition in video mode</t>
  </si>
  <si>
    <t>10.1109/ICDAR.2017.306</t>
  </si>
  <si>
    <t>chazalon.21.icdar.1</t>
  </si>
  <si>
    <t>Proceedings of the 16th international conference on document analysis and recognition (ICDAR’21)</t>
  </si>
  <si>
    <t>Revisiting the Coco panoptic metric to enable visual and qualitative analysis of historical map instance segmentation</t>
  </si>
  <si>
    <t>10.1007/978-3-030-86337-1_25</t>
  </si>
  <si>
    <t>chazalon.21.icdar.2</t>
  </si>
  <si>
    <t>ICDAR 2021 competition on historical map segmentation</t>
  </si>
  <si>
    <t>10.1007/978-3-030-86337-1_46</t>
  </si>
  <si>
    <t>chedeau.12.tr</t>
  </si>
  <si>
    <t>report</t>
  </si>
  <si>
    <t>JSPP: Morphing C++ into JavaScript</t>
  </si>
  <si>
    <t>chen.21.dgmm</t>
  </si>
  <si>
    <t>Combining deep learning and mathematical morphology for historical map segmentation</t>
  </si>
  <si>
    <t>10.1007/978-3-030-76657-3_5</t>
  </si>
  <si>
    <t>chen.21.icdar</t>
  </si>
  <si>
    <t>Vectorization of historical maps using deep edge filtering and closed shape extraction</t>
  </si>
  <si>
    <t>10.1007/978-3-030-86337-1_34</t>
  </si>
  <si>
    <t>chen.23.phd</t>
  </si>
  <si>
    <t>Modern vectorization and alignement of historical maps: An application to paris atlas (1789-1950)</t>
  </si>
  <si>
    <t>christian.21.cs</t>
  </si>
  <si>
    <t>Computers &amp; Security</t>
  </si>
  <si>
    <t>A blockchain-based certificate revocation management and status verification system</t>
  </si>
  <si>
    <t>10.1016/j.cose.2021.102209</t>
  </si>
  <si>
    <t>claveirole.05.ciaa</t>
  </si>
  <si>
    <t>Proceedings of implementation and application of automata, 10th international conference (CIAA)</t>
  </si>
  <si>
    <t>Inside Vaucanson</t>
  </si>
  <si>
    <t>clouard.99.tr</t>
  </si>
  <si>
    <t>Une bibliothèque et un environnement de programmation d’opérateurs de traitement d’images</t>
  </si>
  <si>
    <t>crozet.14.icip</t>
  </si>
  <si>
    <t>A first parallel algorithm to compute the morphological tree of shapes of nD images</t>
  </si>
  <si>
    <t>10.1109/ICIP.2014.7025593</t>
  </si>
  <si>
    <t>dangla.18.das</t>
  </si>
  <si>
    <t>Proceedings of the IAPR international workshop on document analysis systems (DAS)</t>
  </si>
  <si>
    <t>A first step toward a fair comparison of evaluation protocols for text detection algorithms</t>
  </si>
  <si>
    <t>10.1109/DAS.2018.55</t>
  </si>
  <si>
    <t>darbon.02.ismm</t>
  </si>
  <si>
    <t>Mathematical morphology, proceedings of the 6th international symposium (ISMM)</t>
  </si>
  <si>
    <t>Generic implementation of morphological image operators</t>
  </si>
  <si>
    <t>darbon.04.ecoopphd</t>
  </si>
  <si>
    <t>Proceedings of the ECOOP workshop for PhD students</t>
  </si>
  <si>
    <t>Generic algorithmic blocks dedicated to image processing</t>
  </si>
  <si>
    <t>david.05.sud</t>
  </si>
  <si>
    <t>C/C++ disambiguation using attribute grammars</t>
  </si>
  <si>
    <t>david.06.iccp</t>
  </si>
  <si>
    <t>Proceedings of the IEEE 2nd international conference on intelligent computer communication and processing (ICCP’06)</t>
  </si>
  <si>
    <t>Attribute grammars for modular disambiguation</t>
  </si>
  <si>
    <t>dehak.05.pami</t>
  </si>
  <si>
    <t>IEEE Transactions on Pattern Analysis and Machine Intelligence</t>
  </si>
  <si>
    <t>Spatial reasoning with relative incomplete information on relative positioning</t>
  </si>
  <si>
    <t>dehak.06.nist</t>
  </si>
  <si>
    <t>NIST SRE’06 workshop: Speaker recognition evaluation campaign</t>
  </si>
  <si>
    <t>LRDE system description</t>
  </si>
  <si>
    <t>dehak.07.interspeech</t>
  </si>
  <si>
    <t>Proceedings of the european conference on speech communication and technologies (interspeech’07)</t>
  </si>
  <si>
    <t>Linear and non linear kernel GMM SuperVector machines for speaker verification</t>
  </si>
  <si>
    <t>dehak.08.nist</t>
  </si>
  <si>
    <t>NIST-SRE 2008</t>
  </si>
  <si>
    <t>The LRDE systems for the 2008 NIST speaker recognition evaluation</t>
  </si>
  <si>
    <t>dehak.08.odysseya</t>
  </si>
  <si>
    <t>Proceedings of the speaker and language recognition workshop (IEEE-odyssey 2008)</t>
  </si>
  <si>
    <t>Kernel combination for SVM speaker verification</t>
  </si>
  <si>
    <t>dehak.08.odysseyb</t>
  </si>
  <si>
    <t>Comparison between factor analysis and GMM support vector machines for speaker verification</t>
  </si>
  <si>
    <t>dehak.09.icassp</t>
  </si>
  <si>
    <t>IEEE-ICASSP</t>
  </si>
  <si>
    <t>Support vector machines and joint factor analysis for speaker verification</t>
  </si>
  <si>
    <t>dehak.09.interspeech</t>
  </si>
  <si>
    <t>Interspeech</t>
  </si>
  <si>
    <t>Support vector machines versus fast scoring in the low-dimensional total variability space for speaker verification</t>
  </si>
  <si>
    <t>dehak.09.interspeechb</t>
  </si>
  <si>
    <t>Cepstral and long-term features for emotion recognition</t>
  </si>
  <si>
    <t>dehak.10.nist</t>
  </si>
  <si>
    <t>NIST 2010 speaker recognition evaluation</t>
  </si>
  <si>
    <t>LRDE Speaker Recognition System for NIST-SRE 2010</t>
  </si>
  <si>
    <t>dehak.10.odyssey</t>
  </si>
  <si>
    <t>Odyssey the speaker and language recognition</t>
  </si>
  <si>
    <t>Cosine Similarity Scoring without Score Normalization Techniques</t>
  </si>
  <si>
    <t>dehak.10.odyssey2</t>
  </si>
  <si>
    <t>Unsupervised Speaker Adaptation based on the Cosine Similarity for Text-Independent Speaker Verification</t>
  </si>
  <si>
    <t>dehak.11.icassp</t>
  </si>
  <si>
    <t>International conference on acoustics, speech and signal processing (ICASSP)</t>
  </si>
  <si>
    <t>A Channel-Blind System for Speaker Verification</t>
  </si>
  <si>
    <t>dehak.11.interspeech</t>
  </si>
  <si>
    <t>INTERSPEECH 2011</t>
  </si>
  <si>
    <t>Language Recognition via I-Vectors and Dimensionality Reduction</t>
  </si>
  <si>
    <t>dehak.11.taslp</t>
  </si>
  <si>
    <t>IEEE Transactions on Audio, Speech, and Language Processing</t>
  </si>
  <si>
    <t>Front-End Factor Analysis For Speaker Verification</t>
  </si>
  <si>
    <t>dehak.14.odyssey</t>
  </si>
  <si>
    <t>Odyssey 2014, the speaker and language recognition workshop</t>
  </si>
  <si>
    <t>GMM weights adaptation based on subspace approaches for speaker verification</t>
  </si>
  <si>
    <t>dehak.16.nistsre</t>
  </si>
  <si>
    <t>NIST speaker recognition evaluation 2016</t>
  </si>
  <si>
    <t>The MIT Lincoln Laboratory 2016 speaker recognition system</t>
  </si>
  <si>
    <t>demaille.05.iticse</t>
  </si>
  <si>
    <t>Proceedings of the tenth annual conference on innovation and technology in computer science education (ITICSE’05)</t>
  </si>
  <si>
    <t>Making compiler construction projects relevant to core curriculums</t>
  </si>
  <si>
    <t>demaille.06.isola</t>
  </si>
  <si>
    <t>Proceedings of the 2nd international symposium on leveraging applications of formal methods, verification and validation (ISoLA’06)</t>
  </si>
  <si>
    <t>Modeling of sensor networks using XRM</t>
  </si>
  <si>
    <t>demaille.06.rivf</t>
  </si>
  <si>
    <t>Proceedings of the fourth international conference on computer sciences, research, innovation and vision for the future (RIVF’06)</t>
  </si>
  <si>
    <t>Probabilistic verification of sensor networks</t>
  </si>
  <si>
    <t>demaille.08.fsmnlp</t>
  </si>
  <si>
    <t>Post-proceedings of the seventh international workshop on finite-state methods and natural language processing (FSMNLP’08)</t>
  </si>
  <si>
    <t>An XML format proposal for the description of weighted automata, transducers, and regular expressions</t>
  </si>
  <si>
    <t>demaille.08.iticse</t>
  </si>
  <si>
    <t>Proceedings of the thirteenth annual conference on innovation and technology in computer science education (ITICSE’08)</t>
  </si>
  <si>
    <t>A set of tools to teach compiler construction</t>
  </si>
  <si>
    <t>demaille.08.kex</t>
  </si>
  <si>
    <t>Compiler construction as an effective application to teach object-oriented programming</t>
  </si>
  <si>
    <t>demaille.08.ldta</t>
  </si>
  <si>
    <t>Proceedings of the 8th workshop on language descriptions, tools and applications (LDTA’08)</t>
  </si>
  <si>
    <t>Semantics driven disambiguation: A comparison of different approaches</t>
  </si>
  <si>
    <t>demaille.09.sac</t>
  </si>
  <si>
    <t>Proceedings of the 24th annual ACM symposium on applied computing (SAC’09)</t>
  </si>
  <si>
    <t>TWEAST: A simple and effective technique to implement concrete-syntax AST rewriting using partial parsing</t>
  </si>
  <si>
    <t>demaille.13.ciaa</t>
  </si>
  <si>
    <t>Proceedings of implementation and application of automata, 18th international conference (CIAA’13)</t>
  </si>
  <si>
    <t>Implementation concepts in Vaucanson 2</t>
  </si>
  <si>
    <t>10.1007/978-3-642-39274-0_12</t>
  </si>
  <si>
    <t>demaille.14.ciaa</t>
  </si>
  <si>
    <t>Proceedings of implementation and application of automata, 19th international conference (CIAA’14)</t>
  </si>
  <si>
    <t>A type system for weighted automata and rational expressions</t>
  </si>
  <si>
    <t>10.1007/978-3-319-08846-4_12</t>
  </si>
  <si>
    <t>demaille.16.ciaa</t>
  </si>
  <si>
    <t>Proceedings of implementation and application of automata, 21st international conference (CIAA’16)</t>
  </si>
  <si>
    <t>Derived-term automata of multitape rational expressions</t>
  </si>
  <si>
    <t>10.1007/978-3-319-40946-7_5</t>
  </si>
  <si>
    <t>demaille.16.ictac</t>
  </si>
  <si>
    <t>Proceedings of the thirteenth international colloquium on theoretical aspects of computing (ICTAC)</t>
  </si>
  <si>
    <t>Derived-term automata for extended weighted rational expressions</t>
  </si>
  <si>
    <t>demaille.17.ictac</t>
  </si>
  <si>
    <t>Derived-term automata of weighted rational expressions with quotient operators</t>
  </si>
  <si>
    <t>10.1007/978-3-319-67729-3_10</t>
  </si>
  <si>
    <t>demaille.17.sacs</t>
  </si>
  <si>
    <t>Scientific Annals of Computer Science</t>
  </si>
  <si>
    <t>Derived-term automata of multitape expressions with composition</t>
  </si>
  <si>
    <t>10.7561/SACS.2017.2.137</t>
  </si>
  <si>
    <t>diop.22.ieeebigdata</t>
  </si>
  <si>
    <t>Trie-based output itemset sampling</t>
  </si>
  <si>
    <t>drapeau.17.grec</t>
  </si>
  <si>
    <t>Proceedings of the 12th IAPR international workshop on graphics recognition (GREC)</t>
  </si>
  <si>
    <t>Extraction of ancient map contents using trees of connected components</t>
  </si>
  <si>
    <t>10.1007/978-3-030-02284-6_9</t>
  </si>
  <si>
    <t>droste.22.iandc</t>
  </si>
  <si>
    <t>Information and Computation</t>
  </si>
  <si>
    <t>Greibach normal form for \omega-algebraic systems and weighted simple \omega-pushdown automata</t>
  </si>
  <si>
    <t>10.1016/j.ic.2022.104871</t>
  </si>
  <si>
    <t>drumetz.17.lva-ica</t>
  </si>
  <si>
    <t>Proceedings of the 13th international conference on latent variable analysis and signal separation (LVA-ICA)</t>
  </si>
  <si>
    <t>Estimating the number of endmembers to use in spectral unmixing of hyperspectral data with collaborative sparsity</t>
  </si>
  <si>
    <t>drumetz.20.icassp</t>
  </si>
  <si>
    <t>Proceedings of the 45th IEEE international conference on acoustics, speech, and signal processing (ICASSP)</t>
  </si>
  <si>
    <t>Learning endmember dynamics in multitemporal hyperspectral data using a state-space model formulation</t>
  </si>
  <si>
    <t>10.1109/ICASSP40776.2020.9053787</t>
  </si>
  <si>
    <t>dubuisson.15.visapp</t>
  </si>
  <si>
    <t>Proceedings of the 10th international conference on computer vision theory and applications (VISAPP)</t>
  </si>
  <si>
    <t>A self-adaptive likelihood function for tracking with particle filter</t>
  </si>
  <si>
    <t>10.5220/0005260004460453</t>
  </si>
  <si>
    <t>duluard.22.mlsa</t>
  </si>
  <si>
    <t>Machine learning and data mining for sports analytics - 9th international workshop, MLSA 2022</t>
  </si>
  <si>
    <t>Discovering and visualizing tactics in table tennis games based on subgroup discovery</t>
  </si>
  <si>
    <t>10.1007/978-3-031-27527-2_8</t>
  </si>
  <si>
    <t>duret.00.gcse</t>
  </si>
  <si>
    <t>Proceedings of the 2nd international symposium on generative and component-based software engineering (GCSE)—young researchers workshop; published in “net.ObjectDays2000”</t>
  </si>
  <si>
    <t>Olena: A component-based platform for image processing, mixing generic, generative and OO programming</t>
  </si>
  <si>
    <t>duret.01.ae</t>
  </si>
  <si>
    <t>Proceedings of the 6th international conference on reliable software technologies (ada-europe)</t>
  </si>
  <si>
    <t>Expression templates in Ada 95</t>
  </si>
  <si>
    <t>duret.01.coots</t>
  </si>
  <si>
    <t>Proceedings of the 6th USENIX conference on object-oriented technologies and systems (COOTS)</t>
  </si>
  <si>
    <t>Generic design patterns in C++</t>
  </si>
  <si>
    <t>duret.09.atva</t>
  </si>
  <si>
    <t>Proceedings of the 7th international symposium on automated technology for verification and analysis (ATVA’09)</t>
  </si>
  <si>
    <t>On-the-fly emptiness check of transition-based Streett automata</t>
  </si>
  <si>
    <t>10.1007/978-3-642-04761-9_17</t>
  </si>
  <si>
    <t>duret.11.arxiv</t>
  </si>
  <si>
    <t>Combining explicit and symbolic approaches for better on-the-fly LTL model checking</t>
  </si>
  <si>
    <t>duret.11.atva</t>
  </si>
  <si>
    <t>Proceedings of the 9th international symposium on automated technology for verification and analysis (ATVA’11)</t>
  </si>
  <si>
    <t>Self-loop aggregation product — a new hybrid approach to on-the-fly LTL model checking</t>
  </si>
  <si>
    <t>10.1007/978-3-642-24372-1_24</t>
  </si>
  <si>
    <t>duret.11.sumo</t>
  </si>
  <si>
    <t>Building LTL model checkers using Transition-based Generalized Büchi Automata</t>
  </si>
  <si>
    <t>duret.11.vecos</t>
  </si>
  <si>
    <t>Proceedings of the 5th international workshop on verification and evaluation of computer and communication systems (VECoS’11)</t>
  </si>
  <si>
    <t>LTL translation improvements in Spot</t>
  </si>
  <si>
    <t>duret.13.atva</t>
  </si>
  <si>
    <t>Proceedings of the 11th international symposium on automated technology for verification and analysis (ATVA’13)</t>
  </si>
  <si>
    <t>Manipulating LTL formulas using Spot 1.0</t>
  </si>
  <si>
    <t>10.1007/978-3-319-02444-8_31</t>
  </si>
  <si>
    <t>duret.14.ijccbs</t>
  </si>
  <si>
    <t>International Journal on Critical Computer-Based Systems</t>
  </si>
  <si>
    <t>LTL translation improvements in Spot 1.0</t>
  </si>
  <si>
    <t>10.1504/IJCCBS.2014.059594</t>
  </si>
  <si>
    <t>duret.16.atva</t>
  </si>
  <si>
    <t>Proceedings of the 14th international symposium on automated technology for verification and analysis (ATVA’16)</t>
  </si>
  <si>
    <t>Heuristics for checking liveness properties with partial order reductions</t>
  </si>
  <si>
    <t>10.1007/978-3-319-46520-3_22</t>
  </si>
  <si>
    <t>duret.16.atva2</t>
  </si>
  <si>
    <t>Spot 2.0 — a framework for LTL and \omega-automata manipulation</t>
  </si>
  <si>
    <t>10.1007/978-3-319-46520-3_8</t>
  </si>
  <si>
    <t>duret.17.hdr</t>
  </si>
  <si>
    <t>Contributions to LTL and \omega-automata for model checking</t>
  </si>
  <si>
    <t>duret.22.cav</t>
  </si>
  <si>
    <t>Proceedings of the 34th international conference on computer aided verification (CAV’22)</t>
  </si>
  <si>
    <t>From Spot 2.0 to Spot 2.10: What’s new?</t>
  </si>
  <si>
    <t>10.1007/978-3-031-13188-2_9</t>
  </si>
  <si>
    <t>dziadek.23.fm</t>
  </si>
  <si>
    <t>International symposium on formal methods (FM)</t>
  </si>
  <si>
    <t>Energy problems in finite and timed automata with Büchi conditions</t>
  </si>
  <si>
    <t>10.1007/978-3-031-27481-7_14</t>
  </si>
  <si>
    <t>el-madhoun.22.aina</t>
  </si>
  <si>
    <t>36th international conference on advanced information networking and applications (AINA)</t>
  </si>
  <si>
    <t>New security protocols for offline point-of-sale machines</t>
  </si>
  <si>
    <t>10.1007/978-3-030-99587-4_38</t>
  </si>
  <si>
    <t>el-madhoune.21.csnet</t>
  </si>
  <si>
    <t>2021 5th cyber security in networking conference (CSNet)</t>
  </si>
  <si>
    <t>A secure blockchain-based architecture for the COVID-19 data network</t>
  </si>
  <si>
    <t>10.1109/CSNet52717.2021.9614272</t>
  </si>
  <si>
    <t>espie.21.eurocon</t>
  </si>
  <si>
    <t>EuroBSDCon 2021</t>
  </si>
  <si>
    <t>Debug packages in OpenBSD</t>
  </si>
  <si>
    <t>esteban.19.caip</t>
  </si>
  <si>
    <t>Proceedings of the 18th international conference on computer analysis of images and patterns (CAIP)</t>
  </si>
  <si>
    <t>Estimating the noise level function with the tree of shapes and non-parametric statistics</t>
  </si>
  <si>
    <t>10.1007/978-3-030-29891-3_33</t>
  </si>
  <si>
    <t>esteban.19.gretsi</t>
  </si>
  <si>
    <t>Estimation du niveau de bruit par arbre des formes et statistiques non paramétriques</t>
  </si>
  <si>
    <t>esteban.22.gpce</t>
  </si>
  <si>
    <t>Proceedings of the 21st international conference on generative programming: Concepts &amp; experiences (GPCE 2022)</t>
  </si>
  <si>
    <t>The cost of dynamism in static languages for image processing</t>
  </si>
  <si>
    <t>10.1145/3564719.3568693</t>
  </si>
  <si>
    <t>esteban.22.gretsi.1</t>
  </si>
  <si>
    <t>28e colloque sur le traitement du signal et des images</t>
  </si>
  <si>
    <t>Estimation de la fonction de niveau de bruit pour des images couleurs en utilisant la morphologie mathématique</t>
  </si>
  <si>
    <t>esteban.22.gretsi.2</t>
  </si>
  <si>
    <t>Généricité dynamique pour des algorithmes morphologiques</t>
  </si>
  <si>
    <t>esteban.22.icpr</t>
  </si>
  <si>
    <t>Proceedings of the 26th international conference on pattern recognition</t>
  </si>
  <si>
    <t>Estimation of the noise level function for color images using mathematical morphology and non-parametric statistics</t>
  </si>
  <si>
    <t>10.1109/ICPR56361.2022.9956218</t>
  </si>
  <si>
    <t>esteban.23.gretsi</t>
  </si>
  <si>
    <t>29e colloque sur le traitement du signal et des images</t>
  </si>
  <si>
    <t>Analyse structurelle de l’influence du bruit sur l’arbre alpha</t>
  </si>
  <si>
    <t>estopinan.21.eusipco</t>
  </si>
  <si>
    <t>Proceedings of the 29th european signal processing conference (EUSIPCO)</t>
  </si>
  <si>
    <t>Learning Sentinel-2 spectral dynamics for long-run predictions using residual neural networks</t>
  </si>
  <si>
    <t>10.23919/EUSIPCO54536.2021.9616304</t>
  </si>
  <si>
    <t>fabre.00.egve</t>
  </si>
  <si>
    <t>Virtual environments 2000, proceedings of the 6th eurographics workshop on virtual environments (EGVE)</t>
  </si>
  <si>
    <t>An asynchronous architecture to manage communication, display, and user interaction in distributed virtual environments</t>
  </si>
  <si>
    <t>fabre.00.vsmm</t>
  </si>
  <si>
    <t>Proceedings of the 6th international conference on virtual systems and MultiMedia (VSMM)—intelligent environments workshop</t>
  </si>
  <si>
    <t>Urbi et Orbi: Unusual design and implementation choices for distributed virtual environments</t>
  </si>
  <si>
    <t>fabre.00.vw</t>
  </si>
  <si>
    <t>Proceedings of the 2nd international conference on virtual worlds (VW)</t>
  </si>
  <si>
    <t>A framework to dynamically manage distributed virtual environments</t>
  </si>
  <si>
    <t>fabrizio.12.spic</t>
  </si>
  <si>
    <t>Signal Processing: Image Communication</t>
  </si>
  <si>
    <t>Motion compensation based on tangent distance prediction for video compression</t>
  </si>
  <si>
    <t>fabrizio.13.paa</t>
  </si>
  <si>
    <t>Pattern Analysis and Applications</t>
  </si>
  <si>
    <t>Text detection in street level image</t>
  </si>
  <si>
    <t>fabrizio.14.icip</t>
  </si>
  <si>
    <t>A precise skew estimation algorithm for document images using KNN clustering and fourier transform</t>
  </si>
  <si>
    <t>10.1109/ICIP.2014.7025523</t>
  </si>
  <si>
    <t>fabrizio.16.ijdar</t>
  </si>
  <si>
    <t>International Journal on Document Analysis and Recognition</t>
  </si>
  <si>
    <t>TextCatcher: A method to detect curved and challenging text in natural scenes</t>
  </si>
  <si>
    <t>10.1007/s10032-016-0264-4</t>
  </si>
  <si>
    <t>fahrenberg.22.concur</t>
  </si>
  <si>
    <t>33rd international conference on concurrency theory (CONCUR 2022)</t>
  </si>
  <si>
    <t>A Kleene theorem for higher-dimensional automata</t>
  </si>
  <si>
    <t>10.4230/LIPIcs.CONCUR.2022.29</t>
  </si>
  <si>
    <t>fahrenberg.22.hdr</t>
  </si>
  <si>
    <t>A generic approach to quantitative verification</t>
  </si>
  <si>
    <t>fahrenberg.22.iandc</t>
  </si>
  <si>
    <t>Posets with interfaces as a model for concurrency</t>
  </si>
  <si>
    <t>10.1016/j.ic.2022.104914</t>
  </si>
  <si>
    <t>fahrenberg.22.lites</t>
  </si>
  <si>
    <t>Higher-dimensional timed and hybrid automata</t>
  </si>
  <si>
    <t>10.4230/LITES.8.2.3</t>
  </si>
  <si>
    <t>fahrenberg.22.scp</t>
  </si>
  <si>
    <t>Science of Computer Programming</t>
  </si>
  <si>
    <t>Featured games</t>
  </si>
  <si>
    <t>10.1016/j.scico.2022.102874</t>
  </si>
  <si>
    <t>fahrenberg.23.alguniv</t>
  </si>
  <si>
    <t>Algebra Universalis</t>
  </si>
  <si>
    <t>Catoids and modal convolution algebras</t>
  </si>
  <si>
    <t>10.1007/s00012-023-00805-9</t>
  </si>
  <si>
    <t>fahrenberg.23.pn</t>
  </si>
  <si>
    <t>Application and theory of petri nets and concurrency (PETRI NETS)</t>
  </si>
  <si>
    <t>A Myhill-Nerode theorem for higher-dimensional automata</t>
  </si>
  <si>
    <t>FIXME</t>
  </si>
  <si>
    <t>frion.23.eusipco</t>
  </si>
  <si>
    <t>Proceedings of the 31th european signal processing conference (EUSIPCO)</t>
  </si>
  <si>
    <t>Learning sentinel-2 reflectance dynamics for data-driven assimilation and forecasting</t>
  </si>
  <si>
    <t>frion.23.icassp</t>
  </si>
  <si>
    <t>Proceedings of the 48th IEEE international conference on acoustics, speech, and signal processing (ICASSP)</t>
  </si>
  <si>
    <t>Leveraging neural koopman operators to learn continuous representations of dynamical systems from scarce data</t>
  </si>
  <si>
    <t>10.1109/ICASSP49357.2023.10094919</t>
  </si>
  <si>
    <t>fronc.13.atva</t>
  </si>
  <si>
    <t>LTL model checking with Neco</t>
  </si>
  <si>
    <t>10.1007/978-3-319-02444-8_33</t>
  </si>
  <si>
    <t>geraud.00.europlop</t>
  </si>
  <si>
    <t>Proceedings of the 5th european conference on pattern languages of programs (EuroPLoP)</t>
  </si>
  <si>
    <t>Generic programming redesign of patterns</t>
  </si>
  <si>
    <t>geraud.00.icpr</t>
  </si>
  <si>
    <t>Proceedings of the 15th international conference on pattern recognition (ICPR)</t>
  </si>
  <si>
    <t>Obtaining genericity for image processing and pattern recognition algorithms</t>
  </si>
  <si>
    <t>geraud.00.rfia</t>
  </si>
  <si>
    <t>Actes du 12ème congrès francophone AFRIF-AFIA de reconnaissance des formes et intelligence artificielle (RFIA)</t>
  </si>
  <si>
    <t>Reconnaissance de structures cérébrales à l’aide d’un atlas et par fusion d’informations structurelles floues</t>
  </si>
  <si>
    <t>geraud.01.ai</t>
  </si>
  <si>
    <t>Proceedings of the IASTED international conference on applied informatics (AI)—symposium on advances in computer applications</t>
  </si>
  <si>
    <t>Applying generic programming to image processing</t>
  </si>
  <si>
    <t>geraud.01.icip</t>
  </si>
  <si>
    <t>Color image segmentation based on automatic morphological clustering</t>
  </si>
  <si>
    <t>geraud.01.icisp</t>
  </si>
  <si>
    <t>Proceedings of the international conference on image and signal processing (ICISP)</t>
  </si>
  <si>
    <t>Segmentation d’images en couleur par classification morphologique non supervisée</t>
  </si>
  <si>
    <t>geraud.03.grec</t>
  </si>
  <si>
    <t>Proceedings of the 5th IAPR international workshop on graphics recognition (GREC)</t>
  </si>
  <si>
    <t>Document type recognition using evidence theory</t>
  </si>
  <si>
    <t>geraud.03.ibpria</t>
  </si>
  <si>
    <t>Proceedings of the 1st iberian conference on pattern recognition and image analysis (IbPRIA)</t>
  </si>
  <si>
    <t>Segmentation of curvilinear objects using a watershed-based curve adjacency graph</t>
  </si>
  <si>
    <t>geraud.03.icisp</t>
  </si>
  <si>
    <t>Segmentation d’objets curvilignes à l’aide des champs de markov sur un graphe d’adjacence de courbes issu de l’algorithme de la ligne de partage des eaux</t>
  </si>
  <si>
    <t>geraud.03.nsip</t>
  </si>
  <si>
    <t>Proceedings of the EURASIP workshop on nonlinear signal and image processing (NSIP)</t>
  </si>
  <si>
    <t>Fast road network extraction in satellite images using mathematical morphology and MRF</t>
  </si>
  <si>
    <t>geraud.04.iccvg</t>
  </si>
  <si>
    <t>Computer vision and graphics—international conference on computer vision and graphics (ICCVG), warsaw, poland, september 2004</t>
  </si>
  <si>
    <t>Fast color image segmentation based on levellings in feature space</t>
  </si>
  <si>
    <t>geraud.04.jasp</t>
  </si>
  <si>
    <t>EURASIP Journal on Applied Signal Processing</t>
  </si>
  <si>
    <t>Fast road network extraction in satellite images using mathematical morphology and Markov random fields</t>
  </si>
  <si>
    <t>10.1155/S1110865704409093</t>
  </si>
  <si>
    <t>geraud.05.ismm</t>
  </si>
  <si>
    <t>Proceedings of the 7th international symposium on mathematical morphology (ISMM’05)</t>
  </si>
  <si>
    <t>Ruminations on Tarjan’s Union-Find algorithm and connected operators</t>
  </si>
  <si>
    <t>geraud.08.mpool</t>
  </si>
  <si>
    <t>Proceedings of the 6th international workshop on multiparadigm programming with object-oriented languages (MPOOL)</t>
  </si>
  <si>
    <t>Semantics-driven genericity: A sequel to the static C++ object-oriented programming paradigm (SCOOP 2)</t>
  </si>
  <si>
    <t>geraud.10.book</t>
  </si>
  <si>
    <t>Mathematical morphology—from theory to applications</t>
  </si>
  <si>
    <t>Algorithms for mathematical morphology</t>
  </si>
  <si>
    <t>geraud.10.livre</t>
  </si>
  <si>
    <t>Morphologie mathématique 2 : Estimation, choix et mise en œuvre</t>
  </si>
  <si>
    <t>Morphologie et algorithmes</t>
  </si>
  <si>
    <t>geraud.12.hdr</t>
  </si>
  <si>
    <t>Outil logiciel pour le traitement d’images: Bibliothèque, paradigmes, types et algorithmes</t>
  </si>
  <si>
    <t>geraud.13.ismm</t>
  </si>
  <si>
    <t>A quasi-linear algorithm to compute the tree of shapes of n-D images</t>
  </si>
  <si>
    <t>geraud.14.icip</t>
  </si>
  <si>
    <t>A morphological method for music score staff removal</t>
  </si>
  <si>
    <t>10.1109/ICIP.2014.7025526</t>
  </si>
  <si>
    <t>geraud.15.ismm</t>
  </si>
  <si>
    <t>Self-duality and digital topology: Links between the morphological tree of shapes and well-composed gray-level images</t>
  </si>
  <si>
    <t>10.1007/978-3-319-18720-4_48</t>
  </si>
  <si>
    <t>geraud.17.ismm</t>
  </si>
  <si>
    <t>Mathematical morphology and its application to signal and image processing – proceedings of the 13th international symposium on mathematical morphology (ISMM)</t>
  </si>
  <si>
    <t>Introducing the Dahu pseudo-distance</t>
  </si>
  <si>
    <t>10.1007/978-3-319-57240-6_5</t>
  </si>
  <si>
    <t>geraud.99.cimaf</t>
  </si>
  <si>
    <t>Proceeding of CIMAF symposium on artificial intelligence</t>
  </si>
  <si>
    <t>Atlas-guided recognition of cerebral structures in MRI using fusion of fuzzy structural information</t>
  </si>
  <si>
    <t>geraud.99.gretsi</t>
  </si>
  <si>
    <t>Proceedings of the 17th symposium on signal and image processing (GRETSI)</t>
  </si>
  <si>
    <t>Vers une réutilisabilité totale des algorithmes de traitement d’images</t>
  </si>
  <si>
    <t>goetz.18.tpds</t>
  </si>
  <si>
    <t>Parallel computation of component trees on distributed memory machines</t>
  </si>
  <si>
    <t>10.1109/TPDS.2018.2829724</t>
  </si>
  <si>
    <t>gournet.05.sud</t>
  </si>
  <si>
    <t>Implementing attributes in SDF</t>
  </si>
  <si>
    <t>grosicki.04.icc</t>
  </si>
  <si>
    <t>Proceedings of the IEEE international conference on communications (ICC)</t>
  </si>
  <si>
    <t>A novel method to fight the non line of sight error in AOA measurements for mobile location</t>
  </si>
  <si>
    <t>guillaume.22.egc</t>
  </si>
  <si>
    <t>Workshop EGC 2022 DL for NLP</t>
  </si>
  <si>
    <t>Hate speech and toxic comment detection using transformers</t>
  </si>
  <si>
    <t>hacquard.21.els</t>
  </si>
  <si>
    <t>A corpus processing and analysis pipeline for Quickref</t>
  </si>
  <si>
    <t>10.5281/zenodo.4714443</t>
  </si>
  <si>
    <t>hammi.21.ieee</t>
  </si>
  <si>
    <t>IEEE Transactions on Engineering Management</t>
  </si>
  <si>
    <t>Blockchain-based solution for detecting and preventing fake check scams</t>
  </si>
  <si>
    <t>10.1109/TEM.2021.3087112</t>
  </si>
  <si>
    <t>hermary.22.jmiv</t>
  </si>
  <si>
    <t>Learning grayscale mathematical morphology with smooth morphological layers</t>
  </si>
  <si>
    <t>10.1007/s10851-022-01091-1</t>
  </si>
  <si>
    <t>huynh.16.icpr</t>
  </si>
  <si>
    <t>Proceedings of the 23st international conference on pattern recognition (ICPR)</t>
  </si>
  <si>
    <t>Morphology-based hierarchical representation with application to text segmentation in natural images</t>
  </si>
  <si>
    <t>10.1109/ICPR.2016.7900264</t>
  </si>
  <si>
    <t>huynh.17.ismm</t>
  </si>
  <si>
    <t>Morphological hierarchical image decomposition based on Laplacian 0-crossings</t>
  </si>
  <si>
    <t>10.1007/978-3-319-57240-6_13</t>
  </si>
  <si>
    <t>huynh.18.phd</t>
  </si>
  <si>
    <t>Taking into account inclusion and adjacency information in morphological hierarchical representations, with application to the extraction of text in natural images and videos.</t>
  </si>
  <si>
    <t>huynh.19.prl</t>
  </si>
  <si>
    <t>Connected filters on generalized shape-spaces</t>
  </si>
  <si>
    <t>10.1016/j.patrec.2019.09.018</t>
  </si>
  <si>
    <t>iferroudjene.22.dami</t>
  </si>
  <si>
    <t>Data Mining and Knowledge Discovery</t>
  </si>
  <si>
    <t>Methods for explaining top-N recommendations through subgroup discovery</t>
  </si>
  <si>
    <t>10.1007/s10618-022-00897-2</t>
  </si>
  <si>
    <t>jacobs.17.synt</t>
  </si>
  <si>
    <t>Proceedings sixth workshop on synthesis</t>
  </si>
  <si>
    <t>The 4th reactive synthesis competition (SYNTCOMP 2017): Benchmarks, participants &amp; results</t>
  </si>
  <si>
    <t>10.4204/EPTCS.260.10</t>
  </si>
  <si>
    <t>kamal.22.xkdd</t>
  </si>
  <si>
    <t>Workshop on eXplainable knowledge discovery in data mining. Machine learning and principles and practice of knowledge discovery in databases - international workshops of ECML PKDD 2022, grenoble, france, september 19-23, 2022, proceedings, part I</t>
  </si>
  <si>
    <t>Improving the quality of rule-based GNN explanations</t>
  </si>
  <si>
    <t>10.1007/978-3-031-23618-1\_31</t>
  </si>
  <si>
    <t>kenny.08.odyssey</t>
  </si>
  <si>
    <t>The role of speaker factors in the NIST extended data task</t>
  </si>
  <si>
    <t>kheireddine.21.cp</t>
  </si>
  <si>
    <t>Proceedings of the 27th international conference on principles and practice of constraint programmings (CP’21)</t>
  </si>
  <si>
    <t>Towards better heuristics for solving bounded model checking problems</t>
  </si>
  <si>
    <t>10.4230/LIPIcs.CP.2021.7</t>
  </si>
  <si>
    <t>kheireddine.22.apsec</t>
  </si>
  <si>
    <t>Proceedings of the 29th asia-pacific software engineering conference (APSEC’22)</t>
  </si>
  <si>
    <t>Tuning SAT solvers for LTL model checking</t>
  </si>
  <si>
    <t>10.1109/APSEC57359.2022.00038</t>
  </si>
  <si>
    <t>kheireddine.22.constraints</t>
  </si>
  <si>
    <t>Constraints</t>
  </si>
  <si>
    <t>10.1007/s10601-022-09339-8</t>
  </si>
  <si>
    <t>kim.20.media</t>
  </si>
  <si>
    <t>PAIP 2019: Liver cancer segmentation challenge</t>
  </si>
  <si>
    <t>10.1016/j.media.2020.101854</t>
  </si>
  <si>
    <t>kirszenberg.21.dgmm</t>
  </si>
  <si>
    <t>Going beyond p-convolutions to learn grayscale morphological operators</t>
  </si>
  <si>
    <t>10.1007/978-3-030-76657-3_34</t>
  </si>
  <si>
    <t>kirszenberg.21.spin</t>
  </si>
  <si>
    <t>Proceedings of the 27th international SPIN symposium on model checking of software (SPIN’21)</t>
  </si>
  <si>
    <t>Go2Pins: A framework for the LTL verification of Go programs</t>
  </si>
  <si>
    <t>10.1007/978-3-030-84629-9_8</t>
  </si>
  <si>
    <t>kuijf.19.tmi</t>
  </si>
  <si>
    <t>IEEE Transactions on Medical Imaging</t>
  </si>
  <si>
    <t>Standardized assessment of automatic segmentation of white matter hyperintensities: Results of the WMH segmentation challenge</t>
  </si>
  <si>
    <t>10.1109/TMI.2019.2905770</t>
  </si>
  <si>
    <t>lazzara.11.icdar</t>
  </si>
  <si>
    <t>Proceedings of the 11th international conference on document analysis and recognition (ICDAR)</t>
  </si>
  <si>
    <t>The SCRIBO module of the Olena platform: A free software framework for document image analysis</t>
  </si>
  <si>
    <t>lazzara.13.ijdar</t>
  </si>
  <si>
    <t>International Journal of Document Analysis and Recognition (IJDAR)</t>
  </si>
  <si>
    <t>Efficient multiscale Sauvola’s binarization</t>
  </si>
  <si>
    <t>10.1007/s10032-013-0209-0</t>
  </si>
  <si>
    <t>lazzara.14.das</t>
  </si>
  <si>
    <t>Proceedings of the 11th IAPR international workshop on document analysis systems (DAS)</t>
  </si>
  <si>
    <t>Planting, growing and pruning trees: Connected filters applied to document image analysis</t>
  </si>
  <si>
    <t>10.1109/DAS.2014.36</t>
  </si>
  <si>
    <t>le-frioux.17.sat</t>
  </si>
  <si>
    <t>Proceedings of the 20th international conference on theory and applications of satisfiability testing (SAT’17)</t>
  </si>
  <si>
    <t>PaInleSS: A framework for parallel SAT solving</t>
  </si>
  <si>
    <t>le-frioux.19.phd</t>
  </si>
  <si>
    <t>Towards more efficient parallel SAT solving</t>
  </si>
  <si>
    <t>le-frioux.19.tacas</t>
  </si>
  <si>
    <t>Proceedings of the 25th international conference on tools and algorithms for the construction and analysis of systems (TACAS’19)</t>
  </si>
  <si>
    <t>Modular and efficient divide-and-conquer SAT solver on top of the Painless framework</t>
  </si>
  <si>
    <t>10.1007/978-3-030-17462-0_8</t>
  </si>
  <si>
    <t>le-quoc.07.ntms</t>
  </si>
  <si>
    <t>Proceedings of the 2007 international conference on new technologies, mobility and security (NTMS’07)</t>
  </si>
  <si>
    <t>On the security of quantum networks: A proposal framework and its capacity</t>
  </si>
  <si>
    <t>le-quoc.07.rivf</t>
  </si>
  <si>
    <t>Proceedings of the fifth international conference on computer sciences, research, innovation and vision for the future (RIVF’07)</t>
  </si>
  <si>
    <t>Stochastic routing in large grid-shaped quantum networks</t>
  </si>
  <si>
    <t>le-quoc.08.ispec</t>
  </si>
  <si>
    <t>Proceedings of the 4th information security practice and experience conference (ISPEC’08)</t>
  </si>
  <si>
    <t>Towards the world-wide quantum network</t>
  </si>
  <si>
    <t>lepage.22.interspeech</t>
  </si>
  <si>
    <t>Proc. Interspeech 2022</t>
  </si>
  <si>
    <t>Label-efficient self-supervised speaker verification with information maximization and contrastive learning</t>
  </si>
  <si>
    <t>10.21437/Interspeech.2022-802</t>
  </si>
  <si>
    <t>levillain.05.olenaposter</t>
  </si>
  <si>
    <t>Olena Project poster</t>
  </si>
  <si>
    <t>levillain.05.tigerposter</t>
  </si>
  <si>
    <t>Tiger Project poster</t>
  </si>
  <si>
    <t>levillain.09.ismm</t>
  </si>
  <si>
    <t>Mathematical morphology and its application to signal and image processing – proceedings of the ninth international symposium on mathematical morphology (ISMM)</t>
  </si>
  <si>
    <t>Milena: Write generic morphological algorithms once, run on many kinds of images</t>
  </si>
  <si>
    <t>levillain.10.icip</t>
  </si>
  <si>
    <t>Why and how to design a generic and efficient image processing framework: The case of the Milena library</t>
  </si>
  <si>
    <t>levillain.10.wadgmm</t>
  </si>
  <si>
    <t>Proceedings of the workshop on applications of digital geometry and mathematical morphology (WADGMM)</t>
  </si>
  <si>
    <t>Writing reusable digital geometry algorithms in a generic image processing framework</t>
  </si>
  <si>
    <t>levillain.11.gretsi</t>
  </si>
  <si>
    <t>Proceedings of the 23rd symposium on signal and image processing (GRETSI)</t>
  </si>
  <si>
    <t>Une approche générique du logiciel pour le traitement d’images préservant les performances</t>
  </si>
  <si>
    <t>levillain.11.phd</t>
  </si>
  <si>
    <t>Towards a software architecture for generic image processing</t>
  </si>
  <si>
    <t>levillain.12.wadgmm-lncs</t>
  </si>
  <si>
    <t>WADGMM 2010</t>
  </si>
  <si>
    <t>Writing reusable digital topology algorithms in a generic image processing framework</t>
  </si>
  <si>
    <t>levillain.14.ciarp</t>
  </si>
  <si>
    <t>Progress in pattern recognition, image analysis, computer vision, and applications – proceedings of the 19th iberoamerican congress on pattern recognition (CIARP)</t>
  </si>
  <si>
    <t>Practical genericity: Writing image processing algorithms both reusable and efficient</t>
  </si>
  <si>
    <t>10.1007/978-3-319-12568-8_9</t>
  </si>
  <si>
    <t>lombardy.03.ciaa</t>
  </si>
  <si>
    <t>Proceedings of implementation and application of automata, 8th international conference (CIAA’03)</t>
  </si>
  <si>
    <t>Introducing Vaucanson</t>
  </si>
  <si>
    <t>lombardy.04.tcs</t>
  </si>
  <si>
    <t>Theoretical Computer Science</t>
  </si>
  <si>
    <t>maldonado-ruiz.21.ifip</t>
  </si>
  <si>
    <t>An innovative and decentralized identity framework based on blockchain technology</t>
  </si>
  <si>
    <t>10.1109/NTMS49979.2021.9432656</t>
  </si>
  <si>
    <t>maldonado-ruiz.22.ieee</t>
  </si>
  <si>
    <t>IEEE Access</t>
  </si>
  <si>
    <t>Current trends in blockchain implementations on the paradigm of public key infrastructure: A survey</t>
  </si>
  <si>
    <t>10.1109/ACCESS.2022.3145156</t>
  </si>
  <si>
    <t>mandel.22.aghm</t>
  </si>
  <si>
    <t>Assises de génétique humaine et médicale</t>
  </si>
  <si>
    <t>GenIDA, une base de données participative internationale permettant de mieux connaître l’histoire naturelle et les comorbidités des formes génétiques de troubles neurodéveloppementaux</t>
  </si>
  <si>
    <t>mazini.22.exp</t>
  </si>
  <si>
    <t>Gradients intégrés renforcés</t>
  </si>
  <si>
    <t>mehta.22.melba</t>
  </si>
  <si>
    <t>Journal of Machine Learning for Biomedical Imaging (MELBA)</t>
  </si>
  <si>
    <t>QU-BraTS: MICCAI BraTS 2020 challenge on quantifying uncertainty in brain tumor segmentation — Analysis of ranking scores and benchmarking results</t>
  </si>
  <si>
    <t>menouer.17.iccs</t>
  </si>
  <si>
    <t>Proceedings of the international conference on computational science (ICCS)</t>
  </si>
  <si>
    <t>Parallel learning portfolio-based solvers</t>
  </si>
  <si>
    <t>menouer.17.pdp</t>
  </si>
  <si>
    <t>Proceedings of the 25th euromicro international conference on parallel, distributed and network-based processing (PDP)</t>
  </si>
  <si>
    <t>Parallel satisfiability solver based on hybrid partitioning method</t>
  </si>
  <si>
    <t>10.1109/PDP.2017.70</t>
  </si>
  <si>
    <t>metin.18.tacas</t>
  </si>
  <si>
    <t>Proceedings of the 24th international conference on tools and algorithms for the construction and analysis of systems (TACAS’18)</t>
  </si>
  <si>
    <t>CDCLSym: Introducing effective symmetry breaking in SAT solving</t>
  </si>
  <si>
    <t>10.1007/978-3-319-89960-2_6</t>
  </si>
  <si>
    <t>michaud.15.spin</t>
  </si>
  <si>
    <t>Practical stutter-invariance checks for \omega-regular languages</t>
  </si>
  <si>
    <t>10.1007/978-3-319-23404-5_7</t>
  </si>
  <si>
    <t>michaud.18.synt</t>
  </si>
  <si>
    <t>Proceedings of the 7th workshop on synthesis, SYNT@CAV 2018</t>
  </si>
  <si>
    <t>Reactive synthesis from LTL specification with Spot</t>
  </si>
  <si>
    <t>minetto.10.icip</t>
  </si>
  <si>
    <t>SnooperText: A multiresolution system for text detection in complex visual scenes</t>
  </si>
  <si>
    <t>moranges.22.taffc</t>
  </si>
  <si>
    <t>IEEE Transactions on Affective Computing</t>
  </si>
  <si>
    <t>Using subgroup discovery to relate odor pleasantness and intensity to peripheral nervous system reactions</t>
  </si>
  <si>
    <t>10.1109/TAFFC.2022.3173403</t>
  </si>
  <si>
    <t>morel.16.embc</t>
  </si>
  <si>
    <t>Proceedings of the annual international conference of the IEEE engineering in medicine and biology society</t>
  </si>
  <si>
    <t>A challenging issue: Detection of white matter hyperintensities in neonatal brain MRI</t>
  </si>
  <si>
    <t>10.1109/EMBC.2016.7590648</t>
  </si>
  <si>
    <t>movn.18.das</t>
  </si>
  <si>
    <t>Saliency-based detection of identity documents captured by smartphones</t>
  </si>
  <si>
    <t>10.1109/DAS.2018.17</t>
  </si>
  <si>
    <t>movn.19.icdarw</t>
  </si>
  <si>
    <t>International conference on document analysis and recognition workshops (ICDARW)</t>
  </si>
  <si>
    <t>Document detection in videos captured by smartphones using a saliency-based method</t>
  </si>
  <si>
    <t>10.1109/ICDARW.2019.30059</t>
  </si>
  <si>
    <t>movn.20.cviu</t>
  </si>
  <si>
    <t>Computer Vision and Image Understanding</t>
  </si>
  <si>
    <t>A new minimum barrier distance for multivariate images with applications to salient object detection, shortest path finding, and segmentation</t>
  </si>
  <si>
    <t>10.1016/j.cviu.2020.102993</t>
  </si>
  <si>
    <t>movn.20.phd</t>
  </si>
  <si>
    <t>movn.21.bmvc</t>
  </si>
  <si>
    <t>Proceedings of the 32nd british machine vision conference (BMVC)</t>
  </si>
  <si>
    <t>Introducing the boundary-aware loss for deep image segmentation</t>
  </si>
  <si>
    <t>movn.22.nips</t>
  </si>
  <si>
    <t>36th conference on neural information processing systems, AI for science workshop</t>
  </si>
  <si>
    <t>Topology-aware method to segment 3D plan tissue images</t>
  </si>
  <si>
    <t>movn.22.pr</t>
  </si>
  <si>
    <t>Pattern Recognition</t>
  </si>
  <si>
    <t>The Dahu graph-cut for interactive segmentation on 2D/3D images</t>
  </si>
  <si>
    <t>10.1016/j.patcog.2022.109207</t>
  </si>
  <si>
    <t>najman.13.ismm</t>
  </si>
  <si>
    <t>Discrete set-valued continuity and interpolation</t>
  </si>
  <si>
    <t>nejati.20.cp</t>
  </si>
  <si>
    <t>Proceedings of the 26 th international conference on principles and practice of constraint programming (CP’20)</t>
  </si>
  <si>
    <t>A machine learning based splitting heuristic for divide-and-conquer solvers</t>
  </si>
  <si>
    <t>10.1007/978-3-030-58475-7_52</t>
  </si>
  <si>
    <t>newton.16.dag.report</t>
  </si>
  <si>
    <t>Finding maximal common joins in a DAG</t>
  </si>
  <si>
    <t>newton.16.els</t>
  </si>
  <si>
    <t>Type-checking of heterogeneous sequences in Common Lisp</t>
  </si>
  <si>
    <t>10.5555/3005729.3005731</t>
  </si>
  <si>
    <t>newton.16.monad.report</t>
  </si>
  <si>
    <t>Monads in Common Lisp</t>
  </si>
  <si>
    <t>newton.16.rte.report</t>
  </si>
  <si>
    <t>Efficient dynamic type checking of heterogeneous sequences</t>
  </si>
  <si>
    <t>newton.17.dtd.report</t>
  </si>
  <si>
    <t>Analysis of algorithms calculating the maximal disjoint decomposition of a set</t>
  </si>
  <si>
    <t>newton.17.els</t>
  </si>
  <si>
    <t>Programmatic manipulation of Common Lisp type specifiers</t>
  </si>
  <si>
    <t>newton.18.els</t>
  </si>
  <si>
    <t>Approaches in typecase optimization</t>
  </si>
  <si>
    <t>newton.18.meta</t>
  </si>
  <si>
    <t>Proceedings of the meta’18: Workshop on meta-programming techniques and reflection</t>
  </si>
  <si>
    <t>Recognizing heterogeneous sequences by rational type expression</t>
  </si>
  <si>
    <t>newton.18.phd</t>
  </si>
  <si>
    <t>Representing and computing with types in dynamically typed languages</t>
  </si>
  <si>
    <t>newton.18.tocl</t>
  </si>
  <si>
    <t>ACM Transactions on Computational Logic</t>
  </si>
  <si>
    <t>A theoretical and numerical analysis of the worst-case size of reduced ordered binary decision diagrams</t>
  </si>
  <si>
    <t>10.1145/3274279</t>
  </si>
  <si>
    <t>newton.19.els</t>
  </si>
  <si>
    <t>Finite automata theory based optimization of conditional variable binding</t>
  </si>
  <si>
    <t>10.5281/zenodo.2635412</t>
  </si>
  <si>
    <t>newton.20.tfp</t>
  </si>
  <si>
    <t>Performance comparison of several folding strategies</t>
  </si>
  <si>
    <t>newton.21.els</t>
  </si>
  <si>
    <t>A portable, simple, embeddable type system</t>
  </si>
  <si>
    <t>10.5281/zenodo.4709777</t>
  </si>
  <si>
    <t>newton.22.ifl</t>
  </si>
  <si>
    <t>Symposium on implementation and application of functional languages</t>
  </si>
  <si>
    <t>Comparing use-cases of tree-fold vs fold-left, how to fold and color a map</t>
  </si>
  <si>
    <t>or.22.transparence</t>
  </si>
  <si>
    <t>book</t>
  </si>
  <si>
    <t>Données, transparence et démocratie</t>
  </si>
  <si>
    <t>paviot.22.forte</t>
  </si>
  <si>
    <t>Proceedings of the 41th IFIP international conference on formal techniques for distributed objects, components and systems (FORTE’22)</t>
  </si>
  <si>
    <t>LTL under reductions with weaker conditions than stutter invariance</t>
  </si>
  <si>
    <t>10.1007/978-3-031-08679-3_11</t>
  </si>
  <si>
    <t>perrot.06.nist</t>
  </si>
  <si>
    <t>ENST-IRCGN system description</t>
  </si>
  <si>
    <t>poitrenaud.19.icfem</t>
  </si>
  <si>
    <t>Proceedings of the 21st international conference on formal engineering methods (ICFEM’19)</t>
  </si>
  <si>
    <t>Combining parallel emptiness checks with partial order reductions</t>
  </si>
  <si>
    <t>10.1007/978-3-030-32409-4_23</t>
  </si>
  <si>
    <t>pommellet.20.isse</t>
  </si>
  <si>
    <t>Innovations in Systems and Software Engineering: a NASA journal (ISSE)</t>
  </si>
  <si>
    <t>LTL model checking for communicating concurrent programs</t>
  </si>
  <si>
    <t>10.1007/s11334-020-00363-6</t>
  </si>
  <si>
    <t>pouillard.05.sud</t>
  </si>
  <si>
    <t>ESDF: A proposal for a more flexible SDF handling</t>
  </si>
  <si>
    <t>puybareau.17.gretsi</t>
  </si>
  <si>
    <t>Actes du 26e colloque GRETSI</t>
  </si>
  <si>
    <t>Caractérisation des zones de mouvement périodiques pour applications bio-médicales</t>
  </si>
  <si>
    <t>puybareau.17.isbi</t>
  </si>
  <si>
    <t>Proceedings of the IEEE international symposium on bio-medical imaging (ISBI)</t>
  </si>
  <si>
    <t>Periodic area-of-motion characterization for bio-medical applications</t>
  </si>
  <si>
    <t>10.1109/ISBI.2017.7950503</t>
  </si>
  <si>
    <t>puybareau.17.ismm</t>
  </si>
  <si>
    <t>Morphological analysis of brownian motion for physical measurements</t>
  </si>
  <si>
    <t>10.1007/978-3-319-57240-6_40</t>
  </si>
  <si>
    <t>puybareau.18.brainles</t>
  </si>
  <si>
    <t>Proceedings of the workshop on brain lesions (BrainLes), in conjunction with MICCAI</t>
  </si>
  <si>
    <t>Segmentation of gliomas and prediction of patient overall survival: A simple and fast procedure</t>
  </si>
  <si>
    <t>10.1007/978-3-030-11726-9_18</t>
  </si>
  <si>
    <t>puybareau.18.fish</t>
  </si>
  <si>
    <t>High throughput automated detection of axial malformations in fish embryo</t>
  </si>
  <si>
    <t>puybareau.18.icip</t>
  </si>
  <si>
    <t>Real-time document detection in smartphone videos</t>
  </si>
  <si>
    <t>10.1109/ICIP.2018.8451533</t>
  </si>
  <si>
    <t>puybareau.18.rfiap</t>
  </si>
  <si>
    <t>Actes du congrès reconnaissance des formes, image, apprentissage et perception (RFIAP), session spéciale “deep learning, deep in france”</t>
  </si>
  <si>
    <t>Segmentation des hyperintensités de la matière blanche en quelques secondes à l’aide d’un réseau de neurones convolutif et de transfert d’apprentissage</t>
  </si>
  <si>
    <t>puybareau.18.stacom</t>
  </si>
  <si>
    <t>Proceedings of the workshop on statistical atlases and computational modelling of the heart (STACOM 2018), in conjunction with MICCAI</t>
  </si>
  <si>
    <t>Left atrial segmentation in a few seconds using fully convolutional network and transfer learning</t>
  </si>
  <si>
    <t>10.1007/978-3-030-12029-0_37</t>
  </si>
  <si>
    <t>puybareau.19.cbm</t>
  </si>
  <si>
    <t>Computers in Biology and Medicine</t>
  </si>
  <si>
    <t>High throughput automated detection of axial malformations in Medaka embryo</t>
  </si>
  <si>
    <t>10.1016/j.compbiomed.2018.12.016</t>
  </si>
  <si>
    <t>puybareau.19.ismm</t>
  </si>
  <si>
    <t>Spherical fluorescent particle segmentation and tracking in 3D confocal microscopy</t>
  </si>
  <si>
    <t>10.1007/978-3-030-20867-7_40</t>
  </si>
  <si>
    <t>randrianasoa.21.softx</t>
  </si>
  <si>
    <t>SoftwareX</t>
  </si>
  <si>
    <t>AGAT: Building and evaluating binary partition trees for image segmentation</t>
  </si>
  <si>
    <t>10.1016/j.softx.2021.100855</t>
  </si>
  <si>
    <t>raymon.21.urai</t>
  </si>
  <si>
    <t>Upper-rhine artificial intelligence symposium</t>
  </si>
  <si>
    <t>VizNN: Visual data augmentation with convolutional neural networks for cybersecurity investigation</t>
  </si>
  <si>
    <t>remil.22.egc</t>
  </si>
  <si>
    <t>Extraction et gestion des connaissances, EGC 2022, blois, france, 24 au 28 janvier 2022</t>
  </si>
  <si>
    <t>Découverte de sous-groupes de prédictions interprétables pour le triage d’incidents</t>
  </si>
  <si>
    <t>renault.13.lpar</t>
  </si>
  <si>
    <t>Proceedings of the 19th international conference on logic for programming, artificial intelligence, and reasoning (LPAR’13)</t>
  </si>
  <si>
    <t>Three SCC-based emptiness checks for generalized Büchi automata</t>
  </si>
  <si>
    <t>10.1007/978-3-642-45221-5_44</t>
  </si>
  <si>
    <t>renault.13.tacas</t>
  </si>
  <si>
    <t>Proceedings of the 19th international conference on tools and algorithms for the construction and analysis of systems (TACAS’13)</t>
  </si>
  <si>
    <t>Strength-based decomposition of the property Büchi automaton for faster model checking</t>
  </si>
  <si>
    <t>10.1007/978-3-642-36742-7_42</t>
  </si>
  <si>
    <t>renault.14.phd</t>
  </si>
  <si>
    <t>Contribution aux tests de vacuité pour le model checking explicite</t>
  </si>
  <si>
    <t>renault.15.tacas</t>
  </si>
  <si>
    <t>Proceedings of the 19th international conference on tools and algorithms for the construction and analysis of systems (TACAS’15)</t>
  </si>
  <si>
    <t>Parallel explicit model checking for generalized Büchi automata</t>
  </si>
  <si>
    <t>10.1007/978-3-662-46681-0_56</t>
  </si>
  <si>
    <t>renault.16.sttt</t>
  </si>
  <si>
    <t>International Journal on Software Tools for Technology Transfer (STTT)</t>
  </si>
  <si>
    <t>Variations on parallel explicit model checking for generalized Büchi automata</t>
  </si>
  <si>
    <t>10.1007/s10009-016-0422-5</t>
  </si>
  <si>
    <t>renault.18.vecos</t>
  </si>
  <si>
    <t>Proceedings of the 12th international conference on verification and evaluation of computer and communication systems (VECOS’18)</t>
  </si>
  <si>
    <t>Improving parallel state-space exploration using genetic algorithms</t>
  </si>
  <si>
    <t>10.1007/978-3-030-00359-3_9</t>
  </si>
  <si>
    <t>renault.20.isse</t>
  </si>
  <si>
    <t>Improving swarming using genetic algorithms</t>
  </si>
  <si>
    <t>10.1007/s11334-020-00362-7</t>
  </si>
  <si>
    <t>renault.22.sttt</t>
  </si>
  <si>
    <t>Go2Pins: A framework for the LTL verification of Go programs (extended version)</t>
  </si>
  <si>
    <t>10.1007/s10009-022-00692-w</t>
  </si>
  <si>
    <t>renkin.20.atva</t>
  </si>
  <si>
    <t>Proceedings of the 18th international symposium on automated technology for verification and analysis (ATVA’20)</t>
  </si>
  <si>
    <t>Practical “paritizing” of Emerson–Lei automata</t>
  </si>
  <si>
    <t>10.1007/978-3-030-59152-6_7</t>
  </si>
  <si>
    <t>renkin.22.forte</t>
  </si>
  <si>
    <t>Proceedings of the 42nd international conference on formal techniques for distributed objects, components, and systems (FORTE’22)</t>
  </si>
  <si>
    <t>Effective reductions of Mealy machines</t>
  </si>
  <si>
    <t>10.1007/978-3-031-08679-3_8</t>
  </si>
  <si>
    <t>renkin.23.scp</t>
  </si>
  <si>
    <t>The Mealy-machine reduction functions of Spot</t>
  </si>
  <si>
    <t>10.1016/j.scico.2023.102995</t>
  </si>
  <si>
    <t>ricou.07.adass</t>
  </si>
  <si>
    <t>Proceedings of the XVII conference on astronomical data analysis software &amp; systems (ADASS)</t>
  </si>
  <si>
    <t>Web services at TERAPIX</t>
  </si>
  <si>
    <t>ricou.07.eceg</t>
  </si>
  <si>
    <t>Proceedings of the 7th european conference on e-government (ECEG)</t>
  </si>
  <si>
    <t>10 years of confrontation between French Internet users and their successive governments</t>
  </si>
  <si>
    <t>ricou.08.eceg</t>
  </si>
  <si>
    <t>Proceedings of the 8th european conference on e-government (ECEG)</t>
  </si>
  <si>
    <t>A survey of French local e-democracy</t>
  </si>
  <si>
    <t>rida.21.cn</t>
  </si>
  <si>
    <t>Complex network 2021</t>
  </si>
  <si>
    <t>Evaluation of anomaly detection for cybersecurity using inductive node embedding with convolutional graph neural networks</t>
  </si>
  <si>
    <t>10.1007/978-3-030-93413-2_47</t>
  </si>
  <si>
    <t>rida.22.raccisc</t>
  </si>
  <si>
    <t>Robotics and AI for cybersecurity and critical infrastructure in smart cities</t>
  </si>
  <si>
    <t>Anomaly detection on static and dynamic graphs using graph convolutional neural networks</t>
  </si>
  <si>
    <t>10.1007/978-3-030-96737-6_12</t>
  </si>
  <si>
    <t>rivet.19.isbi</t>
  </si>
  <si>
    <t>Proceedings of the IEEE international symposium on biomedical imaging (ISBI)</t>
  </si>
  <si>
    <t>Motion compensation in digital holography for retinal imaging</t>
  </si>
  <si>
    <t>10.1109/ISBI.2019.8759564</t>
  </si>
  <si>
    <t>rivet.19.spie</t>
  </si>
  <si>
    <t>Proceedings of the SPIE conference on adaptive optics and wavefront control for biological systems v</t>
  </si>
  <si>
    <t>Deep neural networks for aberrations compensation in digital holographic imaging of the retina</t>
  </si>
  <si>
    <t>10.1117/12.2509711</t>
  </si>
  <si>
    <t>rivet.20.phd</t>
  </si>
  <si>
    <t>Non-iterative methods for image improvement in digital holography of the retina</t>
  </si>
  <si>
    <t>robert-seidowsky.15.visapp</t>
  </si>
  <si>
    <t>TextTrail: A robust text tracking algorithm in wild environments</t>
  </si>
  <si>
    <t>10.5220/0005292002680276</t>
  </si>
  <si>
    <t>royer.17.icdar</t>
  </si>
  <si>
    <t>Proceedings of the 14th international conference on document analysis and recognition (ICDAR)</t>
  </si>
  <si>
    <t>Benchmarking keypoint filtering approaches for document image matching</t>
  </si>
  <si>
    <t>10.1109/ICDAR.2017.64</t>
  </si>
  <si>
    <t>roynard.18.rrpr</t>
  </si>
  <si>
    <t>Proceedings of the 2nd workshop on reproducible research in pattern recognition (RRPR 2018)</t>
  </si>
  <si>
    <t>An image processing library in modern C++: Getting simplicity and efficiency with generic programming</t>
  </si>
  <si>
    <t>10.1007/978-3-030-23987-9_12</t>
  </si>
  <si>
    <t>roynard.22.gpce</t>
  </si>
  <si>
    <t>A modern C++ point of &lt;i&gt;view&lt;/i&gt; of programming in image processing</t>
  </si>
  <si>
    <t>10.1145/3564719.3568692</t>
  </si>
  <si>
    <t>rusinol.17.mtap</t>
  </si>
  <si>
    <t>Multimedia Tools and Applications</t>
  </si>
  <si>
    <t>Augmented songbook: An augmented reality educational application for raising music awareness</t>
  </si>
  <si>
    <t>10.1007/s11042-017-4991-4</t>
  </si>
  <si>
    <t>saouli.23.vmcai</t>
  </si>
  <si>
    <t>24th international conference on verification, model checking, and abstract interpretation</t>
  </si>
  <si>
    <t>CosySEL: Improving SAT solving using local symmetries</t>
  </si>
  <si>
    <t>10.1007/978-3-031-24950-1\_12</t>
  </si>
  <si>
    <t>sekuboyina.21.media</t>
  </si>
  <si>
    <t>VerSe: A vertebrae labelling and segmentation benchmark for multi-detector CT images</t>
  </si>
  <si>
    <t>10.1016/j.media.2021.102166</t>
  </si>
  <si>
    <t>sennoussaoui.12.odyssey</t>
  </si>
  <si>
    <t>Odyssey speaker and language recognition workshop</t>
  </si>
  <si>
    <t>First attempt at Boltzmann machines for speaker recognition</t>
  </si>
  <si>
    <t>senta.12.els</t>
  </si>
  <si>
    <t>Generic image processing with Climb</t>
  </si>
  <si>
    <t>10.5281/zenodo.3248934</t>
  </si>
  <si>
    <t>Local intensity order transformation for robust curvilinear object segmentation</t>
  </si>
  <si>
    <t>10.1109/TIP.2022.3155954</t>
  </si>
  <si>
    <t>shum.13.taslp</t>
  </si>
  <si>
    <t>Unsupervised methods for speaker diarization: An integrated and iterative approach</t>
  </si>
  <si>
    <t>tochon.17.chapter</t>
  </si>
  <si>
    <t>Comprehensive remote sensing, 1st edition</t>
  </si>
  <si>
    <t>Advances in utilization of hierarchical representations in remote sensing data analysis</t>
  </si>
  <si>
    <t>tochon.17.tgrs</t>
  </si>
  <si>
    <t>IEEE Transactions on Geoscience and Remote Sensing</t>
  </si>
  <si>
    <t>Object tracking by hierarchical decomposition of hyperspectral video sequences: Application to chemical gas plume tracking</t>
  </si>
  <si>
    <t>10.1109/TGRS.2017.2694159</t>
  </si>
  <si>
    <t>tochon.19.ismm</t>
  </si>
  <si>
    <t>Constructing a braid of partitions from hierarchies of partitions</t>
  </si>
  <si>
    <t>10.1007/978-3-030-20867-7_9</t>
  </si>
  <si>
    <t>tochon.19.pr</t>
  </si>
  <si>
    <t>Braids of partitions for the hierarchical representation and segmentation of multimodal images</t>
  </si>
  <si>
    <t>10.1016/j.patcog.2019.05.029</t>
  </si>
  <si>
    <t>tschora.22.apen</t>
  </si>
  <si>
    <t>Applied Energy</t>
  </si>
  <si>
    <t>Electricity price forecasting on the day-ahead market using machine learning</t>
  </si>
  <si>
    <t>10.1016/j.apenergy.2022.118752</t>
  </si>
  <si>
    <t>tschora.23.ida</t>
  </si>
  <si>
    <t>Advances in intelligent data analysis XXI</t>
  </si>
  <si>
    <t>Forecasting electricity prices: An optimize then predict-based approach</t>
  </si>
  <si>
    <t>10.1007/978-3-031-30047-9_35</t>
  </si>
  <si>
    <t>tual.23.icdar</t>
  </si>
  <si>
    <t>A benchmark of nested named entity recognition approaches in historical structured documents</t>
  </si>
  <si>
    <t>10.1007/978-3-031-41682-8_8</t>
  </si>
  <si>
    <t>valais.19.els</t>
  </si>
  <si>
    <t>Implementing baker’s SUBTYPEP decision procedure</t>
  </si>
  <si>
    <t>10.5281/zenodo.2646982</t>
  </si>
  <si>
    <t>vallade.20.nfm</t>
  </si>
  <si>
    <t>Proceedings of the 12th NASA formal methods symposium (NFM’20)</t>
  </si>
  <si>
    <t>On the usefulness of clause strengthening in parallel SAT solving</t>
  </si>
  <si>
    <t>10.1007/978-3-030-55754-6_13</t>
  </si>
  <si>
    <t>vallade.20.sat</t>
  </si>
  <si>
    <t>Proceedings of the 23rd international conference on theory and applications of satisfiability testing (SAT’20)</t>
  </si>
  <si>
    <t>Community and LBD-based clause sharing policy for parallel SAT solving</t>
  </si>
  <si>
    <t>10.1007/978-3-030-51825-7_2</t>
  </si>
  <si>
    <t>vallade.22.setta</t>
  </si>
  <si>
    <t>Symposium on dependable software engineering theories, tools and applications</t>
  </si>
  <si>
    <t>Diversifying a parallel SAT solver with bayesian moment matching</t>
  </si>
  <si>
    <t>10.1007/978-3-031-21213-0_14</t>
  </si>
  <si>
    <t>verna.00.vsmm</t>
  </si>
  <si>
    <t>Action recognition: How intelligent virtual environments can ease human-machine interaction</t>
  </si>
  <si>
    <t>verna.01.sci</t>
  </si>
  <si>
    <t>Proceedings of the 5th world multi-conference on systemics, cybernetics and informatics (SCI)—emergent computing and virtual engineering</t>
  </si>
  <si>
    <t>Virtual reality and tele-operation: A common framework</t>
  </si>
  <si>
    <t>verna.06.ecoop</t>
  </si>
  <si>
    <t>Third european lisp workshop at ECOOP</t>
  </si>
  <si>
    <t>Beating C in scientific computing applications</t>
  </si>
  <si>
    <t>verna.06.ijcs</t>
  </si>
  <si>
    <t>IAENG International Journal of Computer Science</t>
  </si>
  <si>
    <t>How to make lisp go faster than C</t>
  </si>
  <si>
    <t>verna.06.imecs</t>
  </si>
  <si>
    <t>Proceedings of the international MultiConference of engineers and computer scientists</t>
  </si>
  <si>
    <t>verna.06.practex</t>
  </si>
  <si>
    <t>verna.07.imecs</t>
  </si>
  <si>
    <t>CLOS solutions to binary methods</t>
  </si>
  <si>
    <t>verna.08.els</t>
  </si>
  <si>
    <t>Binary methods programming: The CLOS perspective</t>
  </si>
  <si>
    <t>10.5281/zenodo.3248977</t>
  </si>
  <si>
    <t>verna.08.jucs</t>
  </si>
  <si>
    <t>Journal of Universal Computer Science</t>
  </si>
  <si>
    <t>Binary methods programming: The CLOS perspective (extended version)</t>
  </si>
  <si>
    <t>10.3217/jucs-014-20-3389</t>
  </si>
  <si>
    <t>verna.08.lncs</t>
  </si>
  <si>
    <t>Object-oriented technology. ECOOP 2008 workshop reader</t>
  </si>
  <si>
    <t>Report on the 5th workshop ELW at ECOOP 2008</t>
  </si>
  <si>
    <t>verna.09.accu</t>
  </si>
  <si>
    <t>Proceedings of the ACCU conference 2009</t>
  </si>
  <si>
    <t>Revisiting the visitor: The just do it pattern</t>
  </si>
  <si>
    <t>verna.09.ilc</t>
  </si>
  <si>
    <t>Proceedings of the international lisp conference</t>
  </si>
  <si>
    <t>CLOS efficiency: instantiation</t>
  </si>
  <si>
    <t>verna.10.els</t>
  </si>
  <si>
    <t>CLoX: Common Lisp objects for XEmacs</t>
  </si>
  <si>
    <t>10.5281/zenodo.3248958</t>
  </si>
  <si>
    <t>verna.10.jucs</t>
  </si>
  <si>
    <t>10.3217/jucs-016-02-0246</t>
  </si>
  <si>
    <t>verna.10.tug</t>
  </si>
  <si>
    <t>TUGboat</t>
  </si>
  <si>
    <t>Classes, styles, conflicts: The biological realm of LaTeX</t>
  </si>
  <si>
    <t>verna.11.onward</t>
  </si>
  <si>
    <t>Onward! 2011</t>
  </si>
  <si>
    <t>Biological realms in computer science: The way you don’t (want to) think about them</t>
  </si>
  <si>
    <t>10.1145/2089131.2089140</t>
  </si>
  <si>
    <t>verna.11.tug</t>
  </si>
  <si>
    <t>Towards LaTeX coding standards</t>
  </si>
  <si>
    <t>verna.12.dsl</t>
  </si>
  <si>
    <t>Formal and practical aspects of domain-specific languages: Recent developments</t>
  </si>
  <si>
    <t>Extensible languages: Blurring the distinction between DSLs and GPLs</t>
  </si>
  <si>
    <t>10.4018/978-1-4666-2092-6.ch001</t>
  </si>
  <si>
    <t>verna.12.tug</t>
  </si>
  <si>
    <t>Star TeX: The next generation</t>
  </si>
  <si>
    <t>verna.13.tug-1</t>
  </si>
  <si>
    <t>The incredible tale of the author who didn’t want to do the publisher’s job</t>
  </si>
  <si>
    <t>verna.13.tug-2</t>
  </si>
  <si>
    <t>TiCL: The prototype (Star TeX: The next generation, season 2)</t>
  </si>
  <si>
    <t>verna.15.cop</t>
  </si>
  <si>
    <t>Context-oriented programming workshop</t>
  </si>
  <si>
    <t>Context-oriented image processing</t>
  </si>
  <si>
    <t>10.1145/2786545.2786547</t>
  </si>
  <si>
    <t>verna.18.els</t>
  </si>
  <si>
    <t>Method combinators</t>
  </si>
  <si>
    <t>10.5281/zenodo.3247610</t>
  </si>
  <si>
    <t>verna.18.programming</t>
  </si>
  <si>
    <t>The Art, Science and Engineering of Programming Journal</t>
  </si>
  <si>
    <t>Lisp, jazz, aikido</t>
  </si>
  <si>
    <t>10.22152/programming-journal.org/2018/2/10</t>
  </si>
  <si>
    <t>verna.19.els</t>
  </si>
  <si>
    <t>Parallelizing quickref</t>
  </si>
  <si>
    <t>10.5281/zenodo.2632534</t>
  </si>
  <si>
    <t>verna.19.tug</t>
  </si>
  <si>
    <t>Quickref: Common Lisp reference documentation as a stress test for Texinfo</t>
  </si>
  <si>
    <t>verna.20.hdr</t>
  </si>
  <si>
    <t>(Dynamic (programming paradigms)) ;; performance and expressivity</t>
  </si>
  <si>
    <t>10.5281/zenodo.4244393</t>
  </si>
  <si>
    <t>verna.22.els</t>
  </si>
  <si>
    <t>ETAP: Experimental typesetting algorithms platform</t>
  </si>
  <si>
    <t>10.5281/zenodo.6334248</t>
  </si>
  <si>
    <t>veyrin-forrer.22.dami</t>
  </si>
  <si>
    <t>On GNN explainability with activation rules</t>
  </si>
  <si>
    <t>10.1007/s10618-022-00870-z</t>
  </si>
  <si>
    <t>veyrin-forrer.22.dke</t>
  </si>
  <si>
    <t>Data &amp; Knowledge Engineering</t>
  </si>
  <si>
    <t>In pursuit of the hidden features of GNN’s internal representations</t>
  </si>
  <si>
    <t>10.1016/j.datak.2022.102097</t>
  </si>
  <si>
    <t>veyrin-forrer.22.egc</t>
  </si>
  <si>
    <t>Qu’est-ce que mon GNN capture vraiment ? Exploration des représentations internes d’un GNN</t>
  </si>
  <si>
    <t>veyrin-forrer.22.ijcai</t>
  </si>
  <si>
    <t>International joint conference on artificial intelligence 2022</t>
  </si>
  <si>
    <t>What does my GNN really capture? On exploring internal GNN representations</t>
  </si>
  <si>
    <t>10.24963/ijcai.2022/105</t>
  </si>
  <si>
    <t>wang.19.tmi</t>
  </si>
  <si>
    <t>Benchmark on automatic 6-month-old infant brain segmentation algorithms: The iSeg-2017 challenge</t>
  </si>
  <si>
    <t>10.1109/TMI.2019.2901712</t>
  </si>
  <si>
    <t>widynski.14.ius</t>
  </si>
  <si>
    <t>Proceedings of the IEEE international ultrasonics symposium (IUS)</t>
  </si>
  <si>
    <t>Speckle spot detection in ultrasound images: Application to speckle reduction and speckle tracking</t>
  </si>
  <si>
    <t>10.1109/ULTSYM.2014.0430</t>
  </si>
  <si>
    <t>xiong.20.media</t>
  </si>
  <si>
    <t>A global benchmark of algorithms for segmenting the left atrium from late gadolinium-enhanced cardiac magnetic resonance imaging</t>
  </si>
  <si>
    <t>10.1016/j.media.2020.101832</t>
  </si>
  <si>
    <t>xu.12.icip</t>
  </si>
  <si>
    <t>Proceedings of the 19th international conference on image processing (ICIP)</t>
  </si>
  <si>
    <t>Context-based energy estimator: Application to object segmentation on the tree of shapes</t>
  </si>
  <si>
    <t>xu.12.icpr</t>
  </si>
  <si>
    <t>Proceedings of the 21st international conference on pattern recognition (ICPR)</t>
  </si>
  <si>
    <t>Morphological filtering in shape spaces : Applications using tree-based image representations</t>
  </si>
  <si>
    <t>xu.13.icip</t>
  </si>
  <si>
    <t>Proceedings of the 20th international conference on image processing (ICIP)</t>
  </si>
  <si>
    <t>Salient level lines selection using the Mumford-Shah functional</t>
  </si>
  <si>
    <t>xu.13.ismm</t>
  </si>
  <si>
    <t>Two applications of shape-based morphology: Blood vessels segmentation and a generalization of constrained connectivity</t>
  </si>
  <si>
    <t>xu.13.phd</t>
  </si>
  <si>
    <t>Tree-based shape spaces: Definition and applications in image processing and computer vision</t>
  </si>
  <si>
    <t>xu.14.icip</t>
  </si>
  <si>
    <t>Meaningful disjoint level lines selection</t>
  </si>
  <si>
    <t>10.1109/ICIP.2014.7025594</t>
  </si>
  <si>
    <t>xu.14.itip</t>
  </si>
  <si>
    <t>Tree-based morse regions: A topological approach to local feature detection</t>
  </si>
  <si>
    <t>xu.14.rfia</t>
  </si>
  <si>
    <t>Actes du 19ème congrès national sur reconnaissance des formes et l’intelligence artificielle (RFIA)</t>
  </si>
  <si>
    <t>Espaces des formes basés sur des arbres : Définition et applications en traitement d’images et vision par ordinateur</t>
  </si>
  <si>
    <t>xu.15.ismm</t>
  </si>
  <si>
    <t>Efficient computation of attributes and saliency maps on tree-based image representations</t>
  </si>
  <si>
    <t>10.1007/978-3-319-18720-4_58</t>
  </si>
  <si>
    <t>xu.15.pami</t>
  </si>
  <si>
    <t>Connected filtering on tree-based shape-spaces</t>
  </si>
  <si>
    <t>10.1109/TPAMI.2015.2441070</t>
  </si>
  <si>
    <t>xu.16.pami</t>
  </si>
  <si>
    <t>Hierarchical segmentation using tree-based shape spaces</t>
  </si>
  <si>
    <t>10.1109/TPAMI.2016.2554550</t>
  </si>
  <si>
    <t>xu.16.prl</t>
  </si>
  <si>
    <t>Hierarchical image simplification and segmentation based on Mumford-Shah-salient level line selection</t>
  </si>
  <si>
    <t>10.1016/j.patrec.2016.05.006</t>
  </si>
  <si>
    <t>xu.17.gretsi</t>
  </si>
  <si>
    <t>Segmentation d’IRM de cerveaux de nouveau-nés en quelques secondes à l’aide d’un réseau de neurones convolutif &lt;i&gt;pseudo-3D&lt;/i&gt; et de transfert d’apprentissage</t>
  </si>
  <si>
    <t>xu.17.icip</t>
  </si>
  <si>
    <t>Proceedings of the 23rd IEEE international conference on image processing (ICIP)</t>
  </si>
  <si>
    <t>From neonatal to adult brain MR image segmentation in a few seconds using 3D-like fully convolutional network and transfer learning</t>
  </si>
  <si>
    <t>10.1109/ICIP.2017.8297117</t>
  </si>
  <si>
    <t>xu.18.brainles</t>
  </si>
  <si>
    <t>Brainlesion: Glioma, multiple sclerosis, stroke and traumatic brain injuries— 3rd international workshop, BrainLes 2017, held in conjunction with MICCAI 2017, quebec city, QC, canada, september 14 2017, revised selected papers</t>
  </si>
  <si>
    <t>White matter hyperintensities segmentation in a few seconds using fully convolutional network and transfer learning</t>
  </si>
  <si>
    <t>10.1007/978-3-319-75238-9_42</t>
  </si>
  <si>
    <t>xu.18.media</t>
  </si>
  <si>
    <t>The challenge of cerebral magnetic resonance imaging in neonates: A new method using mathematical morphology for the segmentation of structures including diffuse excessive high signal intensities</t>
  </si>
  <si>
    <t>10.1016/j.media.2018.05.003</t>
  </si>
  <si>
    <t>xu.23.iceccs</t>
  </si>
  <si>
    <t>xu.23.sac</t>
  </si>
  <si>
    <t>Proceedings of the 38th ACM/SIGAPP symposium on applied computing (SAC’23)</t>
  </si>
  <si>
    <t>Optimization of the product configuration system of renault</t>
  </si>
  <si>
    <t>xue.03.icip</t>
  </si>
  <si>
    <t>Multi-band segmentation using morphological clustering and fusion application to color image segmentation</t>
  </si>
  <si>
    <t>zhao.19.myops</t>
  </si>
  <si>
    <t>Myocardial pathology segmentation combining multi-sequence CMR challenge</t>
  </si>
  <si>
    <t>Stacked and parallel U-nets with multi-output for myocardial pathology segmentation</t>
  </si>
  <si>
    <t>10.1007/978-3-030-65651-5_13</t>
  </si>
  <si>
    <t>zhao.19.stacom</t>
  </si>
  <si>
    <t>Statistical atlases and computational models of the heart. Multi-sequence CMR segmentation, CRT-EPiggy and LV full quantification challenges—10th international workshop, STACOM 2019, held in conjunction with MICCAI 2019, shenzhen, china, october 13, 2019, revised selected papers</t>
  </si>
  <si>
    <t>A two-stage temporal-like fully convolutional network framework for left ventricle segmentation and quantification on MR images</t>
  </si>
  <si>
    <t>10.1007/978-3-030-39074-7_42</t>
  </si>
  <si>
    <t>zhao.20.icpr.1</t>
  </si>
  <si>
    <t>Proceedings of the 25th international conference on pattern recognition (ICPR)</t>
  </si>
  <si>
    <t>FOANet: A focus of attention network with application to myocardium segmentation</t>
  </si>
  <si>
    <t>10.1109/ICPR48806.2021.9412016</t>
  </si>
  <si>
    <t>zhao.20.icpr.2</t>
  </si>
  <si>
    <t>Do not treat boundaries and regions differently: An example on heart left atrial segmentation</t>
  </si>
  <si>
    <t>10.1109/ICPR48806.2021.9412755</t>
  </si>
  <si>
    <t>zhao.22.iros</t>
  </si>
  <si>
    <t>2022 IEEE/RSJ international conference on intelligent robots and systems</t>
  </si>
  <si>
    <t>Multi-purpose tactile perception based on deep learning in a new tendon-driven optical tactile sensor</t>
  </si>
  <si>
    <t>10.1109/IROS47612.2022.9981477</t>
  </si>
  <si>
    <t>abourida.2022.gcnn</t>
  </si>
  <si>
    <t>https://doi.org/10.1007/978-3-030-96737-6_12</t>
  </si>
  <si>
    <t>beserra.23.cisti</t>
  </si>
  <si>
    <t>18th iberian conference on information systems and technologies (CISTI’2023)</t>
  </si>
  <si>
    <t>Could the topology of virtual processors affect the performance of a BSD-family OS running in a VM?</t>
  </si>
  <si>
    <t>bilot.2022.secrypt</t>
  </si>
  <si>
    <t>Proceedings of the 19th international conference on security and cryptography - SECRYPT,</t>
  </si>
  <si>
    <t>PhishGNN: A phishing website detection framework using graph neural networks</t>
  </si>
  <si>
    <t>10.5220/0011328600003283</t>
  </si>
  <si>
    <t>burger.2022.genida_fr</t>
  </si>
  <si>
    <t>Journal of Neural Transmission</t>
  </si>
  <si>
    <t>GenIDA: An international participatory database to gain knowledge on health issues related to genetic forms of neurodevelopmental disorders</t>
  </si>
  <si>
    <t>10.1007/s00702-022-02569-3</t>
  </si>
  <si>
    <t>elmadhoun.2022.aina</t>
  </si>
  <si>
    <t>The 36th international conference on advanced information networking and applications (AINA-2022)</t>
  </si>
  <si>
    <t>ghannad.2022.antminer</t>
  </si>
  <si>
    <t>International conference on artificial evolution (EA-2022)</t>
  </si>
  <si>
    <t>One-class ant-miner: Selection of majority class rules for binary rule-based classification</t>
  </si>
  <si>
    <t>hammi.2022.apnoms</t>
  </si>
  <si>
    <t>The 23rd asia-pacific network operations and management symposium</t>
  </si>
  <si>
    <t>A machine learning based approach for the detection of sybil attacks in c-ITS</t>
  </si>
  <si>
    <t>10.23919/APNOMS56106.2022.9919991</t>
  </si>
  <si>
    <t>hammi.2022.cose</t>
  </si>
  <si>
    <t>Survey on smart homes: Vulnerabilities, risks, and countermeasures</t>
  </si>
  <si>
    <t>https://doi.org/10.1016/j.cose.2022.102677</t>
  </si>
  <si>
    <t>hammi.2022.trans_its</t>
  </si>
  <si>
    <t>IEEE Transactions on Intelligent Transportation Systems</t>
  </si>
  <si>
    <t>Is it really easy to detect sybil attacks in c-ITS environments: A position paper</t>
  </si>
  <si>
    <t>10.1109/TITS.2022.3165513</t>
  </si>
  <si>
    <t>hammi.2022.vehcom</t>
  </si>
  <si>
    <t>Vehicular Communications</t>
  </si>
  <si>
    <t>PKIs in C-ITS: Security functions, architectures and projects: A survey</t>
  </si>
  <si>
    <t>https://doi.org/10.1016/j.vehcom.2022.100531</t>
  </si>
  <si>
    <t>jaber.23.cce</t>
  </si>
  <si>
    <t>Towards attack detection in traffic data based on spectral graph analysis (best student presentation)</t>
  </si>
  <si>
    <t>jaber.23.rjcia</t>
  </si>
  <si>
    <t>Rencontre des jeunes chercheurs en inteligence artificielle (RJCIA-2023)</t>
  </si>
  <si>
    <t>Structural and spectral analysis of dynamic graphs for attack detection</t>
  </si>
  <si>
    <t>leonteva.2022.hybrid</t>
  </si>
  <si>
    <t>Proceedings of the genetic and evolutionary computation conference companion</t>
  </si>
  <si>
    <t>A hybrid optimization tool for active magnetic regenerator</t>
  </si>
  <si>
    <t>10.1145/3520304.3529055</t>
  </si>
  <si>
    <t>maldonadoruiz.2022.blockchain</t>
  </si>
  <si>
    <t>michel.2023.rjcia</t>
  </si>
  <si>
    <t>Rencontres des jeunes chercheurs en intelligence artificielle</t>
  </si>
  <si>
    <t>Metrics for community dynamics applied to unsupervised attacks detection</t>
  </si>
  <si>
    <t>orhand.2022.alcs</t>
  </si>
  <si>
    <t>European conference on genetic programming (part of EvoStar)</t>
  </si>
  <si>
    <t>Accurate and interpretable representations of environments with anticipatory learning classifier systems</t>
  </si>
  <si>
    <t>10.1007/978-3-031-02056-8_16</t>
  </si>
  <si>
    <t>parrend.2023.gimopen</t>
  </si>
  <si>
    <t>Genetics in Medicine Open</t>
  </si>
  <si>
    <t>ris.23.cisti</t>
  </si>
  <si>
    <t>A systemic mapping of methods and tools for performance analysis of data streaming with containerized microservices architecture</t>
  </si>
  <si>
    <t>rank</t>
  </si>
  <si>
    <t>Nathalie Abadie</t>
  </si>
  <si>
    <t>Bertrand Duménieu</t>
  </si>
  <si>
    <t>Alessandro Abate</t>
  </si>
  <si>
    <t>Martin Fränzle</t>
  </si>
  <si>
    <t>S. Akshay</t>
  </si>
  <si>
    <t>Blaise Genest</t>
  </si>
  <si>
    <t>Mihir Vahanwala</t>
  </si>
  <si>
    <t>angelidis.01.wscg</t>
  </si>
  <si>
    <t>Alexis Angelidis</t>
  </si>
  <si>
    <t>Geoffroy Fouquier</t>
  </si>
  <si>
    <t>Michael Atlan</t>
  </si>
  <si>
    <t>Antoine Taliercio</t>
  </si>
  <si>
    <t>Jean-Pierre Huignard</t>
  </si>
  <si>
    <t>Tomáš Babiak</t>
  </si>
  <si>
    <t>Thomas Badie</t>
  </si>
  <si>
    <t>Mojmír Křetínský</t>
  </si>
  <si>
    <t>Jan Strejček</t>
  </si>
  <si>
    <t>František Blahoudek</t>
  </si>
  <si>
    <t>Joachim Klein</t>
  </si>
  <si>
    <t>Jan Křetínský</t>
  </si>
  <si>
    <t>David Müller</t>
  </si>
  <si>
    <t>David Parker</t>
  </si>
  <si>
    <t>Christel Baier</t>
  </si>
  <si>
    <t>Anthony Baillard</t>
  </si>
  <si>
    <t>Emmanuel Bertin</t>
  </si>
  <si>
    <t>Yannic Mellier</t>
  </si>
  <si>
    <t>Henry Joy McCracken</t>
  </si>
  <si>
    <t>Roser Pelló</t>
  </si>
  <si>
    <t>Jean-François LeBorgne</t>
  </si>
  <si>
    <t>Pascal Fouqué</t>
  </si>
  <si>
    <t>Christophe Berger</t>
  </si>
  <si>
    <t>Nicolas Widynski</t>
  </si>
  <si>
    <t>Jiri Barnat</t>
  </si>
  <si>
    <t>Vincent Bloemen</t>
  </si>
  <si>
    <t>Alfons Laarman</t>
  </si>
  <si>
    <t>Laure Petrucci</t>
  </si>
  <si>
    <t>Jaco van de Pol</t>
  </si>
  <si>
    <t>Corentin Bunel</t>
  </si>
  <si>
    <t>Charles Villard</t>
  </si>
  <si>
    <t>Fabrice Kordon</t>
  </si>
  <si>
    <t>Yann Thierry-Mieg</t>
  </si>
  <si>
    <t>Mohamed Graiet</t>
  </si>
  <si>
    <t>Philippe Bernet</t>
  </si>
  <si>
    <t>Alexandre Bourquelot</t>
  </si>
  <si>
    <t>Vojtčech Rujbr</t>
  </si>
  <si>
    <t>Mikuláš Klokočka</t>
  </si>
  <si>
    <t>Nicolas Blin</t>
  </si>
  <si>
    <t>Florian Lemaitre</t>
  </si>
  <si>
    <t>Lionel Lacassagne</t>
  </si>
  <si>
    <t>Isabelle Bloch</t>
  </si>
  <si>
    <t>Henri Maître</t>
  </si>
  <si>
    <t>Olivier Colliot</t>
  </si>
  <si>
    <t>Oscar Camara</t>
  </si>
  <si>
    <t>Samy Blusseau</t>
  </si>
  <si>
    <t>Ramón Pino Pérez</t>
  </si>
  <si>
    <t>boldo.18.arith</t>
  </si>
  <si>
    <t>Sylvie Boldo</t>
  </si>
  <si>
    <t>Florian Faissole</t>
  </si>
  <si>
    <t>Vincent Tourneur</t>
  </si>
  <si>
    <t>Alexandre Borghi</t>
  </si>
  <si>
    <t>Valentin David</t>
  </si>
  <si>
    <t>Jonas Borgstrom</t>
  </si>
  <si>
    <t>William Campbell</t>
  </si>
  <si>
    <t>Najim Dehak</t>
  </si>
  <si>
    <t>Daniel Garcia-Romero</t>
  </si>
  <si>
    <t>Kara Greenfieldand Alan McCree</t>
  </si>
  <si>
    <t>Doug Reynold</t>
  </si>
  <si>
    <t>Fred Richardsony</t>
  </si>
  <si>
    <t>Elliot Singery</t>
  </si>
  <si>
    <t>Douglas Sturim</t>
  </si>
  <si>
    <t>Pedro A. Torres-Carrasquillo</t>
  </si>
  <si>
    <t>Nassim Bouarour</t>
  </si>
  <si>
    <t>Sihem Amer-Yahia</t>
  </si>
  <si>
    <t>Rocio Gonzalez-Diaz</t>
  </si>
  <si>
    <t>Maria-Jose Jimenez</t>
  </si>
  <si>
    <t>Hugues Talbot</t>
  </si>
  <si>
    <t>Eduardo Paluzo-Hildago</t>
  </si>
  <si>
    <t>Sharib Ali</t>
  </si>
  <si>
    <t>Mariia Dmitrieva</t>
  </si>
  <si>
    <t>Noha Ghatwary</t>
  </si>
  <si>
    <t>Sophia Bano</t>
  </si>
  <si>
    <t>Gorkem Polat</t>
  </si>
  <si>
    <t>Alptekin Temizel</t>
  </si>
  <si>
    <t>Adrian Krenzer</t>
  </si>
  <si>
    <t>Amar Hekalo</t>
  </si>
  <si>
    <t>Yun Bo Guo</t>
  </si>
  <si>
    <t>Bogdan Matuszewski</t>
  </si>
  <si>
    <t>Mourad Gridach</t>
  </si>
  <si>
    <t>Irina Voiculescu</t>
  </si>
  <si>
    <t>Vishnusai Yoganand</t>
  </si>
  <si>
    <t>Arnav Chavan</t>
  </si>
  <si>
    <t>Aryan Raj</t>
  </si>
  <si>
    <t>Nhan T. Nguyen</t>
  </si>
  <si>
    <t>Dat Q. Tran</t>
  </si>
  <si>
    <t>Shahadate Rezvy</t>
  </si>
  <si>
    <t>Haijian Chen</t>
  </si>
  <si>
    <t>Yoon Ho Choi</t>
  </si>
  <si>
    <t>Anand Subramanian</t>
  </si>
  <si>
    <t>Velmurugan Balasubramanian</t>
  </si>
  <si>
    <t>Xiaohong W. Gao</t>
  </si>
  <si>
    <t>Hongyu Hu</t>
  </si>
  <si>
    <t>Yusheng Liao</t>
  </si>
  <si>
    <t>Danail Stoyanov</t>
  </si>
  <si>
    <t>Christian Daul</t>
  </si>
  <si>
    <t>Stefano Realdon</t>
  </si>
  <si>
    <t>Renato Cannizzaro</t>
  </si>
  <si>
    <t>Dominique Lamarque</t>
  </si>
  <si>
    <t>Terry Tran-Nguyen</t>
  </si>
  <si>
    <t>Adam Bailey</t>
  </si>
  <si>
    <t>Barbara Braden</t>
  </si>
  <si>
    <t>James East</t>
  </si>
  <si>
    <t>Jens Rittscher</t>
  </si>
  <si>
    <t>Marc Demoustier</t>
  </si>
  <si>
    <t>Ines Khemir</t>
  </si>
  <si>
    <t>Quoc Duon Nguyen</t>
  </si>
  <si>
    <t>Lucien Martin-Gaffé</t>
  </si>
  <si>
    <t>Gilles Bertrand</t>
  </si>
  <si>
    <t>Philippe Bouchet</t>
  </si>
  <si>
    <t>Jean-Baptiste Deloges</t>
  </si>
  <si>
    <t>Hugo Canton-Bacara</t>
  </si>
  <si>
    <t>Gaätan Pusel</t>
  </si>
  <si>
    <t>Lucas Pinot</t>
  </si>
  <si>
    <t>Othman Elbaz</t>
  </si>
  <si>
    <t>Thibault Buatois</t>
  </si>
  <si>
    <t>Nicolas Burrus</t>
  </si>
  <si>
    <t>David Lesage</t>
  </si>
  <si>
    <t>Raphaël Poss</t>
  </si>
  <si>
    <t>cadilhac.06.avocs</t>
  </si>
  <si>
    <t>Michaël Cadilhac</t>
  </si>
  <si>
    <t>Thomas Hérault</t>
  </si>
  <si>
    <t>Richard Lassaigne</t>
  </si>
  <si>
    <t>Sylvain Peyronnet</t>
  </si>
  <si>
    <t>Sebastien Tixeuil</t>
  </si>
  <si>
    <t>Séverine Dubuisson</t>
  </si>
  <si>
    <t>carlier.02.itrs</t>
  </si>
  <si>
    <t>Sébastien Carlier</t>
  </si>
  <si>
    <t>Antonio Casares</t>
  </si>
  <si>
    <t>Klara J. Meyer</t>
  </si>
  <si>
    <t>Salomon Sickert</t>
  </si>
  <si>
    <t>Gabriele Cavallaro</t>
  </si>
  <si>
    <t>Mauro Dalla Mura</t>
  </si>
  <si>
    <t>Nicola Falco</t>
  </si>
  <si>
    <t>Jón Atli Benediktsson</t>
  </si>
  <si>
    <t>P. Gomez-Krämer</t>
  </si>
  <si>
    <t>J.-C. Burie</t>
  </si>
  <si>
    <t>M. Coustaty</t>
  </si>
  <si>
    <t>S. Eskenazi</t>
  </si>
  <si>
    <t>M. Luqman</t>
  </si>
  <si>
    <t>N. Nayef</t>
  </si>
  <si>
    <t>M. Rusiñol</t>
  </si>
  <si>
    <t>N. Sidère</t>
  </si>
  <si>
    <t>J. M. Ogier.</t>
  </si>
  <si>
    <t>Julien Perret</t>
  </si>
  <si>
    <t>Clément Mallet</t>
  </si>
  <si>
    <t>Vincent Nguyen</t>
  </si>
  <si>
    <t>Nam Nguyen</t>
  </si>
  <si>
    <t>Josef Baloun</t>
  </si>
  <si>
    <t>Ladislav Lenc</t>
  </si>
  <si>
    <t>Pavel Král</t>
  </si>
  <si>
    <t>chekroun.06.iciar</t>
  </si>
  <si>
    <t>Mickael Chekroun</t>
  </si>
  <si>
    <t>Igor Ciril</t>
  </si>
  <si>
    <t>Ahmed Serhrouchni</t>
  </si>
  <si>
    <t>Sherali Zeadally</t>
  </si>
  <si>
    <t>Thomas Claveirole</t>
  </si>
  <si>
    <t>Sarah O’Connor</t>
  </si>
  <si>
    <t>Louis-Noël Pouchet</t>
  </si>
  <si>
    <t>Jacques Sakarovitch</t>
  </si>
  <si>
    <t>Régis Clouard</t>
  </si>
  <si>
    <t>Abderrahim Elmoataz</t>
  </si>
  <si>
    <t>François Angot</t>
  </si>
  <si>
    <t>Olivier Lezoray</t>
  </si>
  <si>
    <t>Aliona Dangla</t>
  </si>
  <si>
    <t>darbon.01.ei</t>
  </si>
  <si>
    <t>Bulent Sankur</t>
  </si>
  <si>
    <t>Henri Maı̂tre</t>
  </si>
  <si>
    <t>Patrick Bellot</t>
  </si>
  <si>
    <t>darbon.04.iwcia</t>
  </si>
  <si>
    <t>Marc Sigelle</t>
  </si>
  <si>
    <t>darbon.04.tr</t>
  </si>
  <si>
    <t>darbon.05.eusipco</t>
  </si>
  <si>
    <t>Ceyhun Burak Akgül</t>
  </si>
  <si>
    <t>darbon.05.ibpria</t>
  </si>
  <si>
    <t>darbon.05.ispa</t>
  </si>
  <si>
    <t>darbon.05.isvc</t>
  </si>
  <si>
    <t>darbon.05.phd</t>
  </si>
  <si>
    <t>darbon.05.tr</t>
  </si>
  <si>
    <t>darbon.06.iccp</t>
  </si>
  <si>
    <t>darbon.06.jmiv</t>
  </si>
  <si>
    <t>darbon.06.jmivb</t>
  </si>
  <si>
    <t>darbon.06.siam</t>
  </si>
  <si>
    <t>darbon.06.tr</t>
  </si>
  <si>
    <t>Florence Tupin</t>
  </si>
  <si>
    <t>darbon.07.ei</t>
  </si>
  <si>
    <t>darbon.07.mirage</t>
  </si>
  <si>
    <t>darbon.08.iwcia</t>
  </si>
  <si>
    <t>Renaud Durlin</t>
  </si>
  <si>
    <t>Olivier Gournet</t>
  </si>
  <si>
    <t>Charles-Alban Deledalle</t>
  </si>
  <si>
    <t>Patrick Kenny</t>
  </si>
  <si>
    <t>Pierre Dumouchel</t>
  </si>
  <si>
    <t>Ondrej Glember</t>
  </si>
  <si>
    <t>Lukas Burget</t>
  </si>
  <si>
    <t>Valiantsina Hubeika</t>
  </si>
  <si>
    <t>Fabio Castaldo</t>
  </si>
  <si>
    <t>Niko Brummer</t>
  </si>
  <si>
    <t>Pierre Ouellet</t>
  </si>
  <si>
    <t>Yazid Attabi</t>
  </si>
  <si>
    <t>Narjès Boufaden</t>
  </si>
  <si>
    <t>J. Glass</t>
  </si>
  <si>
    <t>D. Reynolds</t>
  </si>
  <si>
    <t>P. Kenny</t>
  </si>
  <si>
    <t>S. Shum</t>
  </si>
  <si>
    <t>Z. Karam</t>
  </si>
  <si>
    <t>W. Campbell</t>
  </si>
  <si>
    <t>Douglas Reynolds</t>
  </si>
  <si>
    <t>P. Dumouchel</t>
  </si>
  <si>
    <t>P. Ouellet</t>
  </si>
  <si>
    <t>O. Plchot</t>
  </si>
  <si>
    <t>M. H. Bahari</t>
  </si>
  <si>
    <t>L. Burget</t>
  </si>
  <si>
    <t>H. Van hamme</t>
  </si>
  <si>
    <t>Frederick Richardson</t>
  </si>
  <si>
    <t>Shahan Nercessian</t>
  </si>
  <si>
    <t>Youngjune Gwon</t>
  </si>
  <si>
    <t>Swaroop Vattam</t>
  </si>
  <si>
    <t>Harish Mallidi</t>
  </si>
  <si>
    <t>Phani Sankar Nidadavolu</t>
  </si>
  <si>
    <t>Ruizhi Li</t>
  </si>
  <si>
    <t>Raghavendra Reddy Pappagari</t>
  </si>
  <si>
    <t>Nanxin Chen</t>
  </si>
  <si>
    <t>Ruben Zazo</t>
  </si>
  <si>
    <t>Benoît Sigoure</t>
  </si>
  <si>
    <t>Florian Lesaint</t>
  </si>
  <si>
    <t>Florent Terrones</t>
  </si>
  <si>
    <t>Benoît Perrot</t>
  </si>
  <si>
    <t>Nicolas Pierron</t>
  </si>
  <si>
    <t>Luca Saiu</t>
  </si>
  <si>
    <t>Thibaud Michaud</t>
  </si>
  <si>
    <t>denise.06.rt</t>
  </si>
  <si>
    <t>Alain Denise</t>
  </si>
  <si>
    <t>Marie-Claude Gaudel</t>
  </si>
  <si>
    <t>Sandrine-Dominique Gouraud</t>
  </si>
  <si>
    <t>Cheikh Talibouya Diop</t>
  </si>
  <si>
    <t>Arnaud Giacometti</t>
  </si>
  <si>
    <t>Dominique Li</t>
  </si>
  <si>
    <t>Arnaud Soulet</t>
  </si>
  <si>
    <t>dolstra.10.jfp</t>
  </si>
  <si>
    <t>Eelco Dolstra</t>
  </si>
  <si>
    <t>Andres Löh</t>
  </si>
  <si>
    <t>Jordan Drapeau</t>
  </si>
  <si>
    <t>Mickaël Coustaty</t>
  </si>
  <si>
    <t>Jean-Christophe Burie</t>
  </si>
  <si>
    <t>Véronique Eglin</t>
  </si>
  <si>
    <t>Stéphane Bres</t>
  </si>
  <si>
    <t>Manfred Droste</t>
  </si>
  <si>
    <t>Werner Kuich</t>
  </si>
  <si>
    <t>Lucas Drumetz</t>
  </si>
  <si>
    <t>Jocelyn Chanussot</t>
  </si>
  <si>
    <t>Christian Jutten</t>
  </si>
  <si>
    <t>Ronan Fablet</t>
  </si>
  <si>
    <t>duflot.04.avocs</t>
  </si>
  <si>
    <t>Marie Duflot</t>
  </si>
  <si>
    <t>Laurent Fribourg</t>
  </si>
  <si>
    <t>Thomas Herault</t>
  </si>
  <si>
    <t>Frédéric Magniette</t>
  </si>
  <si>
    <t>Stephane Messika</t>
  </si>
  <si>
    <t>Claudine Picaronny</t>
  </si>
  <si>
    <t>Marta Kwiatkowska</t>
  </si>
  <si>
    <t>Gethin Norman</t>
  </si>
  <si>
    <t>Dave Parker</t>
  </si>
  <si>
    <t>Jeremy Sproston</t>
  </si>
  <si>
    <t>Pierre Duluard</t>
  </si>
  <si>
    <t>Xinqing Li</t>
  </si>
  <si>
    <t>Céline Robardet</t>
  </si>
  <si>
    <t>Romain Vuillemot</t>
  </si>
  <si>
    <t>Denis Poitrenaud</t>
  </si>
  <si>
    <t>Jean-Michel Couvreur</t>
  </si>
  <si>
    <t>Kais Klai</t>
  </si>
  <si>
    <t>Alexandre Lewkowicz</t>
  </si>
  <si>
    <t>Amaury Fauchille</t>
  </si>
  <si>
    <t>Laurent Xu</t>
  </si>
  <si>
    <t>Alexandre Gbaguidi Aisse</t>
  </si>
  <si>
    <t>Thomas Medioni</t>
  </si>
  <si>
    <t>Jérôme Dubois</t>
  </si>
  <si>
    <t>Clément Gillard</t>
  </si>
  <si>
    <t>Henrich Lauko</t>
  </si>
  <si>
    <t>Guy Pujolle</t>
  </si>
  <si>
    <t>Darine Al-Mohtar</t>
  </si>
  <si>
    <t>Amani Ramzi Daou</t>
  </si>
  <si>
    <t>Rachad Maallawi</t>
  </si>
  <si>
    <t>Joaquim Estopinan</t>
  </si>
  <si>
    <t>Yoann Fabre</t>
  </si>
  <si>
    <t>Guillaume Pitel</t>
  </si>
  <si>
    <t>Laurent Soubrevilla</t>
  </si>
  <si>
    <t>Emmanuel Marchand</t>
  </si>
  <si>
    <t>Dominique Béréziat</t>
  </si>
  <si>
    <t>Beatriz Marcotegui</t>
  </si>
  <si>
    <t>Matthieu Cord</t>
  </si>
  <si>
    <t>Raphaël Boissel</t>
  </si>
  <si>
    <t>Christian Johansen</t>
  </si>
  <si>
    <t>Georg Struth</t>
  </si>
  <si>
    <t>Krzysztof Ziemiański</t>
  </si>
  <si>
    <t>Axel Legay</t>
  </si>
  <si>
    <t>fouquier.07.gbr</t>
  </si>
  <si>
    <t>Jamal Atif</t>
  </si>
  <si>
    <t>fouquier.07.icassp</t>
  </si>
  <si>
    <t>Laurence Likforman</t>
  </si>
  <si>
    <t>Anthony Frion</t>
  </si>
  <si>
    <t>Abdeldjalil Aı̈ssa El Bey</t>
  </si>
  <si>
    <t>Abdeldjalil Aı̈ssa-El-Bey</t>
  </si>
  <si>
    <t>Łukasz Fronc</t>
  </si>
  <si>
    <t>Dimitri Papadopoulos-Orfanos</t>
  </si>
  <si>
    <t>Jean-François Mangin</t>
  </si>
  <si>
    <t>Pierre-Yves Strub</t>
  </si>
  <si>
    <t>Quoc Peyrot</t>
  </si>
  <si>
    <t>Nicolas Lucas</t>
  </si>
  <si>
    <t>Franck Signorile</t>
  </si>
  <si>
    <t>Giovanni Palma</t>
  </si>
  <si>
    <t>Niels Van Vliet</t>
  </si>
  <si>
    <t>Jean-Baptiste Mouret</t>
  </si>
  <si>
    <t>Marc Van Droogenbroeck</t>
  </si>
  <si>
    <t>Markus Götz</t>
  </si>
  <si>
    <t>Matthias Book</t>
  </si>
  <si>
    <t>Morris Riedel</t>
  </si>
  <si>
    <t>grelot.21.cesar</t>
  </si>
  <si>
    <t>Frederic Grelot</t>
  </si>
  <si>
    <t>Sébastien Larinier</t>
  </si>
  <si>
    <t>Marie Salmon</t>
  </si>
  <si>
    <t>Emmanuel Grosicki</t>
  </si>
  <si>
    <t>Karim Abed-Meraim</t>
  </si>
  <si>
    <t>Pierre Guillaume</t>
  </si>
  <si>
    <t>Corentin Duchene</t>
  </si>
  <si>
    <t>guirado.05.pdmc</t>
  </si>
  <si>
    <t>Guillaume Guirado</t>
  </si>
  <si>
    <t>Antoine Hacquard</t>
  </si>
  <si>
    <t>hamez.07.pohll</t>
  </si>
  <si>
    <t>Alexandre Hamez</t>
  </si>
  <si>
    <t>hamez.08.atpn</t>
  </si>
  <si>
    <t>hamez.09.fi</t>
  </si>
  <si>
    <t>hamez.09.phd</t>
  </si>
  <si>
    <t>Manlio Del Giudice</t>
  </si>
  <si>
    <t>Jamel Nebhen</t>
  </si>
  <si>
    <t>hemon.08.sagt</t>
  </si>
  <si>
    <t>Sébastien Hémon</t>
  </si>
  <si>
    <t>Michel de Rougemont</t>
  </si>
  <si>
    <t>Miklos Santha</t>
  </si>
  <si>
    <t>herault.06.qest</t>
  </si>
  <si>
    <t>Romain Hermary</t>
  </si>
  <si>
    <t>Jesús Angulo</t>
  </si>
  <si>
    <t>Mouloud Iferroudjene</t>
  </si>
  <si>
    <t>Corentin Lonjarret</t>
  </si>
  <si>
    <t>Martin Atzmueller</t>
  </si>
  <si>
    <t>Swen Jacobs</t>
  </si>
  <si>
    <t>Nicolas Basset</t>
  </si>
  <si>
    <t>Roderick Bloem</t>
  </si>
  <si>
    <t>Romain Brenguier</t>
  </si>
  <si>
    <t>Peter Faymonville</t>
  </si>
  <si>
    <t>Bernd Finkbeiner</t>
  </si>
  <si>
    <t>Ayrat Khalimov</t>
  </si>
  <si>
    <t>Felix Klein</t>
  </si>
  <si>
    <t>Guillermo A. Pérez</t>
  </si>
  <si>
    <t>Jean-François Raskin</t>
  </si>
  <si>
    <t>Ocan Sankur</t>
  </si>
  <si>
    <t>Leander Tentrup</t>
  </si>
  <si>
    <t>Ataollah Kamal</t>
  </si>
  <si>
    <t>Elouan Vincent</t>
  </si>
  <si>
    <t>Vishwa Gupta</t>
  </si>
  <si>
    <t>Yoo Jung Kim</t>
  </si>
  <si>
    <t>Hyungjoon Jang</t>
  </si>
  <si>
    <t>Kyoungbun Lee</t>
  </si>
  <si>
    <t>Seongkeun Park</t>
  </si>
  <si>
    <t>Sung-Gyu Min</t>
  </si>
  <si>
    <t>Choyeon Hong</t>
  </si>
  <si>
    <t>Jeong Hwan Park</t>
  </si>
  <si>
    <t>Kanggeun Lee</t>
  </si>
  <si>
    <t>Jisoo Kim</t>
  </si>
  <si>
    <t>Wonjae Hong</t>
  </si>
  <si>
    <t>Hyun Jung</t>
  </si>
  <si>
    <t>Yanling Liu</t>
  </si>
  <si>
    <t>Haran Rajkumar</t>
  </si>
  <si>
    <t>Mahendra Khened</t>
  </si>
  <si>
    <t>Ganapathy Krishnamurthi</t>
  </si>
  <si>
    <t>Sen Yang</t>
  </si>
  <si>
    <t>Xiyue Wang</t>
  </si>
  <si>
    <t>Chang Hee Han</t>
  </si>
  <si>
    <t>Jin Tae Kwak</t>
  </si>
  <si>
    <t>Jianqiang Ma</t>
  </si>
  <si>
    <t>Zhe Tang</t>
  </si>
  <si>
    <t>Bahram Marami</t>
  </si>
  <si>
    <t>Jack Zeineh</t>
  </si>
  <si>
    <t>Zixu Zhao</t>
  </si>
  <si>
    <t>Pheng-Ann Heng</t>
  </si>
  <si>
    <t>Rudiger Schmitz</t>
  </si>
  <si>
    <t>Frederic Madesta</t>
  </si>
  <si>
    <t>Thomas Rosch</t>
  </si>
  <si>
    <t>Rene Werner</t>
  </si>
  <si>
    <t>Jie Tian</t>
  </si>
  <si>
    <t>Matteo Bovio</t>
  </si>
  <si>
    <t>Xiufeng Zhang</t>
  </si>
  <si>
    <t>Yifeng Zhu</t>
  </si>
  <si>
    <t>Se Young Chun</t>
  </si>
  <si>
    <t>Won-Ki Jeong</t>
  </si>
  <si>
    <t>Peom Park</t>
  </si>
  <si>
    <t>Jinwook Choi</t>
  </si>
  <si>
    <t>Jesus Angulo</t>
  </si>
  <si>
    <t>H. J. Kuijf</t>
  </si>
  <si>
    <t>J. M. Biesbroek</t>
  </si>
  <si>
    <t>J. de Bresser</t>
  </si>
  <si>
    <t>R. Heinen</t>
  </si>
  <si>
    <t>S. Andermatt</t>
  </si>
  <si>
    <t>M. Bento</t>
  </si>
  <si>
    <t>M. Berseth</t>
  </si>
  <si>
    <t>M. Belyaev</t>
  </si>
  <si>
    <t>M. J. Cardoso</t>
  </si>
  <si>
    <t>A. Casamitjana</t>
  </si>
  <si>
    <t>D. L. Collins</t>
  </si>
  <si>
    <t>M. Dadar</t>
  </si>
  <si>
    <t>A. Georgiou</t>
  </si>
  <si>
    <t>M. Ghafoorian</t>
  </si>
  <si>
    <t>D. Jin</t>
  </si>
  <si>
    <t>A. Khademi</t>
  </si>
  <si>
    <t>J. Knight</t>
  </si>
  <si>
    <t>H. Li</t>
  </si>
  <si>
    <t>X. Lladó</t>
  </si>
  <si>
    <t>M. Luna</t>
  </si>
  <si>
    <t>Q. Mahmood</t>
  </si>
  <si>
    <t>R. McKinley</t>
  </si>
  <si>
    <t>A. Mehrtash</t>
  </si>
  <si>
    <t>S. Ourselin</t>
  </si>
  <si>
    <t>B. Park</t>
  </si>
  <si>
    <t>H. Park</t>
  </si>
  <si>
    <t>S. H. Park</t>
  </si>
  <si>
    <t>S. Pezold</t>
  </si>
  <si>
    <t>L. Rittner</t>
  </si>
  <si>
    <t>C. H. Sudre</t>
  </si>
  <si>
    <t>S. Valverde</t>
  </si>
  <si>
    <t>V. Vilaplana</t>
  </si>
  <si>
    <t>R. Wiest</t>
  </si>
  <si>
    <t>Z. Xu</t>
  </si>
  <si>
    <t>G. Zeng</t>
  </si>
  <si>
    <t>J. Zhang</t>
  </si>
  <si>
    <t>G. Zheng</t>
  </si>
  <si>
    <t>C. Chen</t>
  </si>
  <si>
    <t>W. van der Flier</t>
  </si>
  <si>
    <t>F. Barkhof</t>
  </si>
  <si>
    <t>M. A. Viergever</t>
  </si>
  <si>
    <t>G. J. Biessels</t>
  </si>
  <si>
    <t>laplante.07.tocl</t>
  </si>
  <si>
    <t>Sophie Laplante</t>
  </si>
  <si>
    <t>Frédéric Magniez</t>
  </si>
  <si>
    <t>lassaigne.05.wollic</t>
  </si>
  <si>
    <t>Yann Jacquelet</t>
  </si>
  <si>
    <t>Julien Marquegnies</t>
  </si>
  <si>
    <t>Arthur Crépin-Leblond</t>
  </si>
  <si>
    <t>Julien Sopena</t>
  </si>
  <si>
    <t>Cuong Le Quoc</t>
  </si>
  <si>
    <t>lefebvre.04.tr</t>
  </si>
  <si>
    <t>Sylvain Lefebvre</t>
  </si>
  <si>
    <t>Fabrice Neyret</t>
  </si>
  <si>
    <t>Théo Lepage</t>
  </si>
  <si>
    <t>lesage.06.isvc</t>
  </si>
  <si>
    <t>linard.09.phd</t>
  </si>
  <si>
    <t>Alban Linard</t>
  </si>
  <si>
    <t>linard.10.acsd</t>
  </si>
  <si>
    <t>Emmanuel Paviot-Adet</t>
  </si>
  <si>
    <t>Didier Buchs</t>
  </si>
  <si>
    <t>Samuel Charron</t>
  </si>
  <si>
    <t>Yann Régis-Gianas</t>
  </si>
  <si>
    <t>maes.03.dpcool</t>
  </si>
  <si>
    <t>Francis Maes</t>
  </si>
  <si>
    <t>maes.04.mpool</t>
  </si>
  <si>
    <t>Daniel Maldonado-Ruiz</t>
  </si>
  <si>
    <t>Jenny Torres</t>
  </si>
  <si>
    <t>J-L. Mandel</t>
  </si>
  <si>
    <t>P. Burger</t>
  </si>
  <si>
    <t>A. Strehle</t>
  </si>
  <si>
    <t>F. Colin</t>
  </si>
  <si>
    <t>T. Mazzucotelli</t>
  </si>
  <si>
    <t>N. Collot</t>
  </si>
  <si>
    <t>S. Baer</t>
  </si>
  <si>
    <t>B. Durand</t>
  </si>
  <si>
    <t>A. Piton</t>
  </si>
  <si>
    <t>R. Coutelle</t>
  </si>
  <si>
    <t>E. Schaefer</t>
  </si>
  <si>
    <t>L. Faivre</t>
  </si>
  <si>
    <t>K. Jobard Garou</t>
  </si>
  <si>
    <t>D. Geneviève</t>
  </si>
  <si>
    <t>V. Ruault</t>
  </si>
  <si>
    <t>D. Martin</t>
  </si>
  <si>
    <t>R. Caumes</t>
  </si>
  <si>
    <t>T. Smol</t>
  </si>
  <si>
    <t>J. Ghoumid</t>
  </si>
  <si>
    <t>F. Ropert Conquer</t>
  </si>
  <si>
    <t>J. Kummeling</t>
  </si>
  <si>
    <t>C. Ockeloen</t>
  </si>
  <si>
    <t>T. Kleefstra</t>
  </si>
  <si>
    <t>D. Koolen</t>
  </si>
  <si>
    <t>Caroline Mazini-Rodrigues</t>
  </si>
  <si>
    <t>Raghav Mehta</t>
  </si>
  <si>
    <t>Angelos Filos</t>
  </si>
  <si>
    <t>Ujjwal Baid</t>
  </si>
  <si>
    <t>Chiharu Sako</t>
  </si>
  <si>
    <t>Richard McKinley</t>
  </si>
  <si>
    <t>Michael Rebsamen</t>
  </si>
  <si>
    <t>Katrin Dätwyler</t>
  </si>
  <si>
    <t>Raphael Meier</t>
  </si>
  <si>
    <t>Piotr Radojewski</t>
  </si>
  <si>
    <t>Gowtham Krishnan Murugesan</t>
  </si>
  <si>
    <t>Sahil Nalawade</t>
  </si>
  <si>
    <t>Chandan Ganesh</t>
  </si>
  <si>
    <t>Ben Wagner</t>
  </si>
  <si>
    <t>Fang F. Yu</t>
  </si>
  <si>
    <t>Baowei Fei</t>
  </si>
  <si>
    <t>Ananth J. Madhuranthakam</t>
  </si>
  <si>
    <t>Joseph A. Maldjian</t>
  </si>
  <si>
    <t>Laura Daza</t>
  </si>
  <si>
    <t>Catalina Gómez</t>
  </si>
  <si>
    <t>Pablo Arbeláez</t>
  </si>
  <si>
    <t>Chengliang Dai</t>
  </si>
  <si>
    <t>Shuo Wang</t>
  </si>
  <si>
    <t>Hadrien Reynaud</t>
  </si>
  <si>
    <t>Yuanhan Mo</t>
  </si>
  <si>
    <t>Elsa Angelini</t>
  </si>
  <si>
    <t>Yike Guo</t>
  </si>
  <si>
    <t>Wenjia Bai</t>
  </si>
  <si>
    <t>Subhashis Banerjee</t>
  </si>
  <si>
    <t>Linmin Pei</t>
  </si>
  <si>
    <t>Murat AK</t>
  </si>
  <si>
    <t>Sarahi Rosas-González</t>
  </si>
  <si>
    <t>Ilyess Zemmoura</t>
  </si>
  <si>
    <t>Clovis Tauber</t>
  </si>
  <si>
    <t>Minh Hoang Vu</t>
  </si>
  <si>
    <t>Tufve Nyholm</t>
  </si>
  <si>
    <t>Tommy Löfstedt</t>
  </si>
  <si>
    <t>Laura Mora Ballestar</t>
  </si>
  <si>
    <t>Veronica Vilaplana</t>
  </si>
  <si>
    <t>Hugh McHugh</t>
  </si>
  <si>
    <t>Gonzalo Maso Talou</t>
  </si>
  <si>
    <t>Alan Wang</t>
  </si>
  <si>
    <t>Jay Patel</t>
  </si>
  <si>
    <t>Ken Chang</t>
  </si>
  <si>
    <t>Katharina Hoebel</t>
  </si>
  <si>
    <t>Mishka Gidwani</t>
  </si>
  <si>
    <t>Nishanth Arun</t>
  </si>
  <si>
    <t>Sharut Gupta</t>
  </si>
  <si>
    <t>Mehak Aggarwal</t>
  </si>
  <si>
    <t>Praveer Singh</t>
  </si>
  <si>
    <t>Elizabeth R. Gerstner</t>
  </si>
  <si>
    <t>Jayashree Kalpathy-Cramer</t>
  </si>
  <si>
    <t>Alexis Huard</t>
  </si>
  <si>
    <t>Lasitha Vidyaratne</t>
  </si>
  <si>
    <t>Md Monibor Rahman</t>
  </si>
  <si>
    <t>Khan M. Iftekharuddin</t>
  </si>
  <si>
    <t>Jun Ma</t>
  </si>
  <si>
    <t>Mariano Cabezas</t>
  </si>
  <si>
    <t>Xavier Llado</t>
  </si>
  <si>
    <t>Arnau Oliver</t>
  </si>
  <si>
    <t>Liliana Valencia</t>
  </si>
  <si>
    <t>Sergi Valverde</t>
  </si>
  <si>
    <t>Mehdi Amian</t>
  </si>
  <si>
    <t>Mohammadreza Soltaninejad</t>
  </si>
  <si>
    <t>Andriy Myronenko</t>
  </si>
  <si>
    <t>Ali Hatamizadeh</t>
  </si>
  <si>
    <t>Xue Feng</t>
  </si>
  <si>
    <t>Quan Dou</t>
  </si>
  <si>
    <t>Nicholas Tustison</t>
  </si>
  <si>
    <t>Craig Meyer</t>
  </si>
  <si>
    <t>Nisarg A. Shah</t>
  </si>
  <si>
    <t>Sanjay Talbar</t>
  </si>
  <si>
    <t>Marc-André Weber</t>
  </si>
  <si>
    <t>Abhishek Mahajan</t>
  </si>
  <si>
    <t>Andras Jakab</t>
  </si>
  <si>
    <t>Roland Wiest</t>
  </si>
  <si>
    <t>Hassan M. Fathallah-Shaykh</t>
  </si>
  <si>
    <t>Arash Nazeri</t>
  </si>
  <si>
    <t>Mikhail Milchenko</t>
  </si>
  <si>
    <t>Daniel Marcus</t>
  </si>
  <si>
    <t>Aikaterini Kotrotsou</t>
  </si>
  <si>
    <t>Rivka Colen</t>
  </si>
  <si>
    <t>John Freymann</t>
  </si>
  <si>
    <t>Justin Kirby</t>
  </si>
  <si>
    <t>Christos Davatzikos</t>
  </si>
  <si>
    <t>Bjoern Menze</t>
  </si>
  <si>
    <t>Spyridon Bakas</t>
  </si>
  <si>
    <t>Yarin Gal</t>
  </si>
  <si>
    <t>Tal Arbel</t>
  </si>
  <si>
    <t>Tarek Menouer</t>
  </si>
  <si>
    <t>Hakan Metin</t>
  </si>
  <si>
    <t>Rodrigo Minetto</t>
  </si>
  <si>
    <t>Nicolas Thome</t>
  </si>
  <si>
    <t>Maelle Moranges</t>
  </si>
  <si>
    <t>Moustafa Bensafi</t>
  </si>
  <si>
    <t>Baptiste Morel</t>
  </si>
  <si>
    <t>Alessio Virzi</t>
  </si>
  <si>
    <t>Catherine Adamsbaum</t>
  </si>
  <si>
    <t>Saeed Nejati</t>
  </si>
  <si>
    <t>Vijay Ganesh</t>
  </si>
  <si>
    <t>Patrick Perrot</t>
  </si>
  <si>
    <t>Gérard Chollet</t>
  </si>
  <si>
    <t>Tayssir Touili</t>
  </si>
  <si>
    <t>Thomas Largillier</t>
  </si>
  <si>
    <t>Nicolas Pouillard</t>
  </si>
  <si>
    <t>Noha Gaber</t>
  </si>
  <si>
    <t>Tarik Bourouina</t>
  </si>
  <si>
    <t>Diane Genest</t>
  </si>
  <si>
    <t>Jean Cousty</t>
  </si>
  <si>
    <t>Marc Leonard</t>
  </si>
  <si>
    <t>Noemie De Croze</t>
  </si>
  <si>
    <t>Jérôme Lacotte</t>
  </si>
  <si>
    <t>Marc Léonard</t>
  </si>
  <si>
    <t>Noémie De Crozé</t>
  </si>
  <si>
    <t>Alessandro Benfenati</t>
  </si>
  <si>
    <t>Camille Kurtz</t>
  </si>
  <si>
    <t>Éric Desjardin</t>
  </si>
  <si>
    <t>Nicolas Passat</t>
  </si>
  <si>
    <t>A. Raymond</t>
  </si>
  <si>
    <t>B. Brument</t>
  </si>
  <si>
    <t>regisgianas.03.poosc</t>
  </si>
  <si>
    <t>Youcef Remil</t>
  </si>
  <si>
    <t>Anes Bendimerad</t>
  </si>
  <si>
    <t>Mehdi Kaytoue</t>
  </si>
  <si>
    <t>Frederic Magnard</t>
  </si>
  <si>
    <t>Chiara Marmo</t>
  </si>
  <si>
    <t>Yannick Mellier</t>
  </si>
  <si>
    <t>R. Amhaz</t>
  </si>
  <si>
    <t>Serge Meimon</t>
  </si>
  <si>
    <t>Michel Paques</t>
  </si>
  <si>
    <t>Michel Pâques</t>
  </si>
  <si>
    <t>E. Royer</t>
  </si>
  <si>
    <t>F. Bouchara</t>
  </si>
  <si>
    <t>Marçal Rusiñol</t>
  </si>
  <si>
    <t>Katerine Diaz-Chito</t>
  </si>
  <si>
    <t>S. Saouli</t>
  </si>
  <si>
    <t>C. Dutheillet</t>
  </si>
  <si>
    <t>J. Devriendt</t>
  </si>
  <si>
    <t>Anjany Sekuboyina</t>
  </si>
  <si>
    <t>Malek E. Husseini</t>
  </si>
  <si>
    <t>Amirhossein Bayat</t>
  </si>
  <si>
    <t>Maximilian Löffler</t>
  </si>
  <si>
    <t>Hans Liebl</t>
  </si>
  <si>
    <t>Hongwei Li</t>
  </si>
  <si>
    <t>Giles Tetteh</t>
  </si>
  <si>
    <t>Jan Kukačka</t>
  </si>
  <si>
    <t>Christian Payer</t>
  </si>
  <si>
    <t>Darko Stern</t>
  </si>
  <si>
    <t>Martin Urschler</t>
  </si>
  <si>
    <t>Maodong Chen</t>
  </si>
  <si>
    <t>Dalong Cheng</t>
  </si>
  <si>
    <t>Nikolas Lessmann</t>
  </si>
  <si>
    <t>Yujin Hu</t>
  </si>
  <si>
    <t>Tianfu Wang</t>
  </si>
  <si>
    <t>Dong Yang</t>
  </si>
  <si>
    <t>Daguang Xu</t>
  </si>
  <si>
    <t>and Felix Ambellan</t>
  </si>
  <si>
    <t>Tamaz Amiranashvili</t>
  </si>
  <si>
    <t>Moritz Ehlke</t>
  </si>
  <si>
    <t>Hans Lamecker</t>
  </si>
  <si>
    <t>Sebastian Lehnert</t>
  </si>
  <si>
    <t>Marilia Lirio</t>
  </si>
  <si>
    <t>Nicolás Pérez de Olaguer</t>
  </si>
  <si>
    <t>Heiko Ramm</t>
  </si>
  <si>
    <t>Manish Sahu</t>
  </si>
  <si>
    <t>Alexander Tack</t>
  </si>
  <si>
    <t>Stefan Zachow</t>
  </si>
  <si>
    <t>Tao Jiang</t>
  </si>
  <si>
    <t>Xinjun Ma</t>
  </si>
  <si>
    <t>Christoph Angerman</t>
  </si>
  <si>
    <t>Xin Wang</t>
  </si>
  <si>
    <t>Kevin Brown</t>
  </si>
  <si>
    <t>Matthias Wolf</t>
  </si>
  <si>
    <t>Di Chen</t>
  </si>
  <si>
    <t>Yiwei Bai</t>
  </si>
  <si>
    <t>Brandon H. Rapazzo</t>
  </si>
  <si>
    <t>Timyoas Yeah</t>
  </si>
  <si>
    <t>Amber Zhang</t>
  </si>
  <si>
    <t>Shangliang Xu</t>
  </si>
  <si>
    <t>Feng Houa</t>
  </si>
  <si>
    <t>Zhiqiang He</t>
  </si>
  <si>
    <t>Chan Zeng</t>
  </si>
  <si>
    <t>Zheng Xiangshang</t>
  </si>
  <si>
    <t>Xu Liming</t>
  </si>
  <si>
    <t>Tucker J. Netherton</t>
  </si>
  <si>
    <t>Raymond P. Mumme</t>
  </si>
  <si>
    <t>Laurence E. Court</t>
  </si>
  <si>
    <t>Zixun Huang</t>
  </si>
  <si>
    <t>Chenhang He</t>
  </si>
  <si>
    <t>Li-Wen Wang</t>
  </si>
  <si>
    <t>Sai Ho Ling</t>
  </si>
  <si>
    <t>Roman Jakubicek</t>
  </si>
  <si>
    <t>Jiri Chmelik</t>
  </si>
  <si>
    <t>Supriti Mulay</t>
  </si>
  <si>
    <t>Mohanasankar Sivaprakasam</t>
  </si>
  <si>
    <t>Johannes C. Paetzold</t>
  </si>
  <si>
    <t>Suprosanna Shit</t>
  </si>
  <si>
    <t>Ivan Ezhov</t>
  </si>
  <si>
    <t>Benedikt Wiestler</t>
  </si>
  <si>
    <t>Ben Glocker</t>
  </si>
  <si>
    <t>Alexander Valentinitsch</t>
  </si>
  <si>
    <t>Markus Rempfler</t>
  </si>
  <si>
    <t>Björn H. Menze</t>
  </si>
  <si>
    <t>Jan S. Kirschke</t>
  </si>
  <si>
    <t>M. Sennoussaoui</t>
  </si>
  <si>
    <t>Laurent Senta</t>
  </si>
  <si>
    <t>Tianyi Shi</t>
  </si>
  <si>
    <t>Miguel-Angel Veganzones</t>
  </si>
  <si>
    <t>Silvia Valero</t>
  </si>
  <si>
    <t>Philippe Salembier</t>
  </si>
  <si>
    <t>Andrea Bertozzi</t>
  </si>
  <si>
    <t>Miguel Angel Veganzones</t>
  </si>
  <si>
    <t>Léonard Tschora</t>
  </si>
  <si>
    <t>Erwan Pierre</t>
  </si>
  <si>
    <t>Solenn Tual</t>
  </si>
  <si>
    <t>Léo Valais</t>
  </si>
  <si>
    <t>Vincent Vallade</t>
  </si>
  <si>
    <t>V. Vallade</t>
  </si>
  <si>
    <t>S. Nejati</t>
  </si>
  <si>
    <t>J. Sopena</t>
  </si>
  <si>
    <t>V. Ganesh</t>
  </si>
  <si>
    <t>vaucanson.04.techrep</t>
  </si>
  <si>
    <t>The Vaucanson group</t>
  </si>
  <si>
    <t>Charlotte Herzeel</t>
  </si>
  <si>
    <t>Christophe Rhodes</t>
  </si>
  <si>
    <t>Hans Hübner</t>
  </si>
  <si>
    <t>François Ripault</t>
  </si>
  <si>
    <t>Luca Veyrin-Forrer</t>
  </si>
  <si>
    <t>Stefan Duffner</t>
  </si>
  <si>
    <t>Li Wang</t>
  </si>
  <si>
    <t>Dong Nie</t>
  </si>
  <si>
    <t>Guannan Li</t>
  </si>
  <si>
    <t>Jose Dolz</t>
  </si>
  <si>
    <t>Qian Zhang</t>
  </si>
  <si>
    <t>Fan Wang</t>
  </si>
  <si>
    <t>Jing Xia</t>
  </si>
  <si>
    <t>Zhengwang Wu</t>
  </si>
  <si>
    <t>Jiawei Chen</t>
  </si>
  <si>
    <t>Kim-Han Thung</t>
  </si>
  <si>
    <t>Toan Duc Bui</t>
  </si>
  <si>
    <t>Jitae Shin</t>
  </si>
  <si>
    <t>Guodong Zeng</t>
  </si>
  <si>
    <t>Guoyan Zheng</t>
  </si>
  <si>
    <t>Vladimir S. Fonov</t>
  </si>
  <si>
    <t>Andrew Doyle</t>
  </si>
  <si>
    <t>Pim Moeskops</t>
  </si>
  <si>
    <t>Josien P. W. Pluim</t>
  </si>
  <si>
    <t>Christian Desrosiers</t>
  </si>
  <si>
    <t>Ismail Ben Ayed</t>
  </si>
  <si>
    <t>Gerard Sanroma</t>
  </si>
  <si>
    <t>Oualid M. Benkarim</t>
  </si>
  <si>
    <t>Adrià Casamitjana</t>
  </si>
  <si>
    <t>Verónica Vilaplana</t>
  </si>
  <si>
    <t>Weili Lin</t>
  </si>
  <si>
    <t>Gang Li</t>
  </si>
  <si>
    <t>Dinggang Shen</t>
  </si>
  <si>
    <t>Damien Garcia</t>
  </si>
  <si>
    <t>Zhaohan Xiong</t>
  </si>
  <si>
    <t>Qing Xia</t>
  </si>
  <si>
    <t>Zhiqiang Hu</t>
  </si>
  <si>
    <t>Ning Huang</t>
  </si>
  <si>
    <t>Cheng Bian</t>
  </si>
  <si>
    <t>Yefeng Zheng</t>
  </si>
  <si>
    <t>Sulaiman Vesal</t>
  </si>
  <si>
    <t>Nishant Ravikumar</t>
  </si>
  <si>
    <t>Andreas Maier</t>
  </si>
  <si>
    <t>Xin Yang</t>
  </si>
  <si>
    <t>Dong Ni</t>
  </si>
  <si>
    <t>Caizi Li</t>
  </si>
  <si>
    <t>Qianqian Tong</t>
  </si>
  <si>
    <t>Weixin Si</t>
  </si>
  <si>
    <t>Chen Chen</t>
  </si>
  <si>
    <t>Daniel Rueckert</t>
  </si>
  <si>
    <t>Lingchao Xu</t>
  </si>
  <si>
    <t>Xiahai Zhuang</t>
  </si>
  <si>
    <t>Xinzhe Luo</t>
  </si>
  <si>
    <t>Shuman Jia</t>
  </si>
  <si>
    <t>Maxime Sermesant</t>
  </si>
  <si>
    <t>Yashu Liu</t>
  </si>
  <si>
    <t>Kuanquan Wang</t>
  </si>
  <si>
    <t>Davide Borra</t>
  </si>
  <si>
    <t>Alessandro Masci</t>
  </si>
  <si>
    <t>Cristiana Corsi</t>
  </si>
  <si>
    <t>Coen Vente</t>
  </si>
  <si>
    <t>Mitko Veta</t>
  </si>
  <si>
    <t>Rashed Karim</t>
  </si>
  <si>
    <t>Chandrakanth Jayachandran Preetha</t>
  </si>
  <si>
    <t>Sandy Engelhardt</t>
  </si>
  <si>
    <t>Menyun Qiao</t>
  </si>
  <si>
    <t>Yuanyuan Wang</t>
  </si>
  <si>
    <t>Qian Tao</t>
  </si>
  <si>
    <t>Marta Nunez-Garcia</t>
  </si>
  <si>
    <t>Nicolo Savioli</t>
  </si>
  <si>
    <t>Pablo Lamata</t>
  </si>
  <si>
    <t>Jichao Zhao</t>
  </si>
  <si>
    <t>Pascal Monasse</t>
  </si>
  <si>
    <t>Sonia Dahdouh</t>
  </si>
  <si>
    <t>Alessio Virzì</t>
  </si>
  <si>
    <t>Hélène Urien</t>
  </si>
  <si>
    <t>Hao Xu</t>
  </si>
  <si>
    <t>Tewfik Ziadi</t>
  </si>
  <si>
    <t>Siham Essodaigui</t>
  </si>
  <si>
    <t>Yves Bossu</t>
  </si>
  <si>
    <t>Lom Messan Hillah</t>
  </si>
  <si>
    <t>Heru Xue</t>
  </si>
  <si>
    <t>yoruk.04.eusipco</t>
  </si>
  <si>
    <t>Erdem Yoruk</t>
  </si>
  <si>
    <t>Ender Konukoglu</t>
  </si>
  <si>
    <t>yoruk.06.itip</t>
  </si>
  <si>
    <t>Erdem Yörük</t>
  </si>
  <si>
    <t>Bülent Sankur</t>
  </si>
  <si>
    <t>Zhenyu Lu</t>
  </si>
  <si>
    <t>Amani Abou Rida</t>
  </si>
  <si>
    <t>Rabih Amhaz</t>
  </si>
  <si>
    <t>Jean Araujo</t>
  </si>
  <si>
    <t>Léo Tomasimo</t>
  </si>
  <si>
    <t>Hector de Poncins</t>
  </si>
  <si>
    <t>Hadrien-Samrek Lacombe</t>
  </si>
  <si>
    <t>Thomas Vondracek</t>
  </si>
  <si>
    <t>Tristan Bilot</t>
  </si>
  <si>
    <t>Grégoire Geis</t>
  </si>
  <si>
    <t>Pauline Burger</t>
  </si>
  <si>
    <t>Florent Colin</t>
  </si>
  <si>
    <t>Romain Coutelle</t>
  </si>
  <si>
    <t>Axelle Strehle</t>
  </si>
  <si>
    <t>Timothée Mazzucotelli</t>
  </si>
  <si>
    <t>Nicole Collot</t>
  </si>
  <si>
    <t>Benjamin Durand</t>
  </si>
  <si>
    <t>Arianne Bouman</t>
  </si>
  <si>
    <t>Daphna Landau Prat</t>
  </si>
  <si>
    <t>Tjitske Kleefstra</t>
  </si>
  <si>
    <t>Amélie Piton</t>
  </si>
  <si>
    <t>David Koolen</t>
  </si>
  <si>
    <t>Jean-Louis Mandel</t>
  </si>
  <si>
    <t>Naser Ghannad</t>
  </si>
  <si>
    <t>Roland de Guio</t>
  </si>
  <si>
    <t>Mohamed Yacine Idir</t>
  </si>
  <si>
    <t>Rida Khatoun</t>
  </si>
  <si>
    <t>Yacine Mohamed Idir</t>
  </si>
  <si>
    <t>Jean-Philippe Monteuuis</t>
  </si>
  <si>
    <t>Jonathan Petit</t>
  </si>
  <si>
    <t>hervot.2023.eiah</t>
  </si>
  <si>
    <t>Paul Hervot</t>
  </si>
  <si>
    <t>Benoı̂t Crespin</t>
  </si>
  <si>
    <t>Majed Jaber</t>
  </si>
  <si>
    <t>Anna Ouskova Leonteva</t>
  </si>
  <si>
    <t>Michel Risser</t>
  </si>
  <si>
    <t>Radia Hamane</t>
  </si>
  <si>
    <t>Anne Jeannin-Girardon</t>
  </si>
  <si>
    <t>Pierre Collet</t>
  </si>
  <si>
    <t>Julien Michel</t>
  </si>
  <si>
    <t>Romain Orhand</t>
  </si>
  <si>
    <t>Joost Kummeling</t>
  </si>
  <si>
    <t>Elyette Broly</t>
  </si>
  <si>
    <t>Angela Morgan</t>
  </si>
  <si>
    <t>Kenneth Myers</t>
  </si>
  <si>
    <t>Agnès Bloch-Zupan</t>
  </si>
  <si>
    <t>Charlotte Ockeloen</t>
  </si>
  <si>
    <t>Bert de Vries</t>
  </si>
  <si>
    <t>S. Ris</t>
  </si>
  <si>
    <t>authors</t>
  </si>
  <si>
    <t>[List]</t>
  </si>
  <si>
    <t>Proceedings of the 13th symposium SPIE on electronic imaging—-security and watermarking of multimedia contents III (EI27)</t>
  </si>
  <si>
    <t>Error correcting code performance for watermark protection</t>
  </si>
  <si>
    <t>A fast and exact algorithm for total variation minimization</t>
  </si>
  <si>
    <t>Proceedings of the 19th symposium SPIE on electronic imaging</t>
  </si>
  <si>
    <t>The use of levelable regularization functions for MRF restoration of SAR images</t>
  </si>
  <si>
    <t>Proceedings of the 9th international conference in central europe on computer graphics, visualization and computer vision (WSCG)</t>
  </si>
  <si>
    <t>Visualization issues in virtual environments: From computer graphics techniques to intentional visualization</t>
  </si>
  <si>
    <t>Proceedings of the international computer vision / computer graphics collaboration techniques and applications (MIRAGE 2007)</t>
  </si>
  <si>
    <t>A note on the discrete binary Mumford-Shah model</t>
  </si>
  <si>
    <t>Proceedings of the twelfth international workshop on combinatorial image analysis (IWCIA’08)</t>
  </si>
  <si>
    <t>Global optimization for first order Markov random fields with submodular priors</t>
  </si>
  <si>
    <t>Proceedings of the 32nd IEEE international conference on acoustics, speech, and signal processing (ICASSP)</t>
  </si>
  <si>
    <t>The biosecure geometry-based system for hand modality</t>
  </si>
  <si>
    <t>1st international symposium on algorithmic games theory</t>
  </si>
  <si>
    <t>Approximate Nash equilibria for multi-player games</t>
  </si>
  <si>
    <t>SIAM conference on imaging sciences</t>
  </si>
  <si>
    <t>Fast and exact discrete image restoration based on total variation and on its extensions to levelable potentials</t>
  </si>
  <si>
    <t>Unified texture management for arbitrary meshes</t>
  </si>
  <si>
    <t>10.1109/ARITH.2018.8464761</t>
  </si>
  <si>
    <t>25th IEEE symposium on computer arithmetic</t>
  </si>
  <si>
    <t>A formally-proved algorithm to compute the correct average of decimal floating-point numbers</t>
  </si>
  <si>
    <t>Proceedings of the 2nd iberian conference on pattern recognition and image analysis (IbPRIA)</t>
  </si>
  <si>
    <t>Proceedings of the 6th IAPR TC-15 workshop on graph-based representations in pattern recognition (GBR)</t>
  </si>
  <si>
    <t>Local reasoning in fuzzy attribute graphs for optimizing sequential segmentation</t>
  </si>
  <si>
    <t>Proceedings of the 10th international conference on application of concurrency to system design (ACSD)</t>
  </si>
  <si>
    <t>polyDD: Towards a framework generalizing decision diagrams</t>
  </si>
  <si>
    <t>Proceedings of the workshop on multiple paradigm with OO languages (MPOOL; in conjunction with ECOOP)</t>
  </si>
  <si>
    <t>Metagene, a C++ meta-program generation tool</t>
  </si>
  <si>
    <t>EIAH2023 : 11ème conférence sur les environnements informatiques pour l’apprentissage humain</t>
  </si>
  <si>
    <t>L’identification des projets de logiciel libre accessibles aux nouveaux contributeurs</t>
  </si>
  <si>
    <t>Proceedings of the 2nd workshop on intersection types and related systems (ITRS), published in: Electronic notes in theoretical computer science</t>
  </si>
  <si>
    <t>Polar type inference with intersection types and \omega</t>
  </si>
  <si>
    <t>Proceedings of the parallel/high-performance object-oriented scientific computing (POOSC; in conjunction with ECOOP)</t>
  </si>
  <si>
    <t>On orthogonal specialization in C++: Dealing with efficiency and algebraic abstraction in Vaucanson</t>
  </si>
  <si>
    <t>Shape-based hand recognition</t>
  </si>
  <si>
    <t>Probabilistic abstraction for model checking: An approach based on property testing</t>
  </si>
  <si>
    <t>Proceedings of the workshop on declarative programming in the context of object-oriented languages (DP-COOL; in conjunction with PLI)</t>
  </si>
  <si>
    <t>Program templates: Expression templates applied to program evaluation</t>
  </si>
  <si>
    <t>2006</t>
  </si>
  <si>
    <t>Proceedings of the international conference on image analysis and recognition (ICIAR)</t>
  </si>
  <si>
    <t>On a polynomial vector field model for shape representation</t>
  </si>
  <si>
    <t>Proceedings of the 13th european signal processing conference (EUSIPCO)</t>
  </si>
  <si>
    <t>An efficient algorithm for attribute openings and closings</t>
  </si>
  <si>
    <t>Proceedings of the 4th international symposium on image and signal processing and analysis (ISPA 2005)</t>
  </si>
  <si>
    <t>Total variation minimization with L^1 data fidelity as a contrast invariant filter</t>
  </si>
  <si>
    <t>Approximate probabilistic model checking for programs</t>
  </si>
  <si>
    <t>A note on nice-levelable MRFs for SAR image denoising with contrast preservation</t>
  </si>
  <si>
    <t>Proceedings of 12th european signal processing conference (EUSIPCO)</t>
  </si>
  <si>
    <t>Person authentication based on hand shape</t>
  </si>
  <si>
    <t>Exact optimization of discrete constrained total variation minimization problems</t>
  </si>
  <si>
    <t>Composants logiciels et algorithmes de minimisation exacte d’énergies dédidées au traitement d’images</t>
  </si>
  <si>
    <t>2004</t>
  </si>
  <si>
    <t>Proceedings of the second international conference on visual computing</t>
  </si>
  <si>
    <t>An efficient algorithm for connected attribute thinnings and thickenings</t>
  </si>
  <si>
    <t>Sémantique paramétrable des diagrammes de décision : Une démarche vers l’unification</t>
  </si>
  <si>
    <t>Proposal: An XML representation for automata</t>
  </si>
  <si>
    <t>Proceedings of the 10th international workshop on combinatorial image analysis (IWCIA)</t>
  </si>
  <si>
    <t>Proceedings of the first international conference on visual computing</t>
  </si>
  <si>
    <t>A vectorial self-dual morphological filter based on total variation minimization</t>
  </si>
  <si>
    <t>Image restoration with discrete constrained Total Variation—part I: Fast and exact optimization</t>
  </si>
  <si>
    <t>Image restoration with discrete constrained Total Variation—part II: Levelable functions, convex priors and non-convex case</t>
  </si>
  <si>
    <t>Génération efficace de grands espaces d’états</t>
  </si>
  <si>
    <t>Proceedings of the 4th international workshop on automated verification of critical systems (AVoCS)</t>
  </si>
  <si>
    <t>Probabilistic model checking of the CSMA/CD, protocol using PRISM and APMC</t>
  </si>
  <si>
    <t>Proceedings of the 4th international workshop on parallel and distributed model checking (PDMC)</t>
  </si>
  <si>
    <t>Distribution, approximation and probabilistic model checking</t>
  </si>
  <si>
    <t>Probabilistic verification and approximation</t>
  </si>
  <si>
    <t>Proceedings of the 6th international workshop on automated verification of critical systems (AVoCS)</t>
  </si>
  <si>
    <t>Evaluating complex MAC protocols for sensor networks with APMC</t>
  </si>
  <si>
    <t>Proceedings of the 1st international workshop on random testing 2006 (RT06)</t>
  </si>
  <si>
    <t>Uniform random sampling of traces in very large models</t>
  </si>
  <si>
    <t>Practical application of probabilistic model checking to communication protocols</t>
  </si>
  <si>
    <t>Workshop on performance optimization for high-level languages and libraries — associated to IPDPS’2007</t>
  </si>
  <si>
    <t>libDMC: A library to operate efficient distributed model checking</t>
  </si>
  <si>
    <t>Petri nets and other models of concurrency –ICATPN 2008</t>
  </si>
  <si>
    <t>Hierarchical set decision diagrams and automatic saturation</t>
  </si>
  <si>
    <t>Fundamenta Informaticae</t>
  </si>
  <si>
    <t>Building efficient model checkers using hierarchical set decision diagrams and automatic saturation</t>
  </si>
  <si>
    <t>10.1017/S0956796810000195</t>
  </si>
  <si>
    <t>Journal of Functional Programming</t>
  </si>
  <si>
    <t>NixOS: A purely functional Linux distribution</t>
  </si>
  <si>
    <t>Proceedings of the 28th c&amp;ESAR</t>
  </si>
  <si>
    <t>Automation of binary analysis: From open source collection to threat intelligence</t>
  </si>
  <si>
    <t>Journal of Marine Science and Engineering (JMSE)</t>
  </si>
  <si>
    <t>Automatically guided selection of a set of underwater calibration images</t>
  </si>
  <si>
    <t>boutry.22.brainles</t>
  </si>
  <si>
    <t>10.1007/978-3-031-33842-7_13</t>
  </si>
  <si>
    <t>BrainLes 2022: Brainlesion: Glioma, multiple sclerosis, stroke and traumatic brain injuries</t>
  </si>
  <si>
    <t>An efficient cascade of U-Net-like convolutional neural networks devoted to brain tumor segmentation</t>
  </si>
  <si>
    <t>Discrete Morse functions and watersheds</t>
  </si>
  <si>
    <t>10.1007/s10851-023-01159-6</t>
  </si>
  <si>
    <t>duflot.13.book</t>
  </si>
  <si>
    <t>10.1002/9781118459898.ch7</t>
  </si>
  <si>
    <t>Formal methods for industrial critical systems: A survey of applications</t>
  </si>
  <si>
    <t>Proceedings of QEST 2006</t>
  </si>
  <si>
    <t>APMC 3.0: Approximate verification of discrete and continuous time Markov chains</t>
  </si>
  <si>
    <t>Proceedings of 12th workshop on logic, language, information and computation (WoLLIC)</t>
  </si>
  <si>
    <t>11th IFIP international conference on new technologies, mobility and security (NTMS)</t>
  </si>
  <si>
    <t>shi.21.tip</t>
  </si>
  <si>
    <t>PracTeK</t>
  </si>
  <si>
    <t>LaTeX curricula vitae with the CurVe class</t>
  </si>
  <si>
    <t>Proceedings of the 26th international conference on engineering of complex computer systems (ICECCS’23)</t>
  </si>
  <si>
    <t>An experience report on the optimization of the product configuration system of Renault</t>
  </si>
  <si>
    <t>10.1016/j.gimo.2023.100817</t>
  </si>
  <si>
    <t>GenIDA, a participatory patient registry for genetic forms of intellectual disability provides detailed caregiver reported information on 237 individuals with Koolen-de Vries syndrome</t>
  </si>
  <si>
    <t>Étiquettes de colonnes</t>
  </si>
  <si>
    <t>2021</t>
  </si>
  <si>
    <t>Trimestre4</t>
  </si>
  <si>
    <t>2022</t>
  </si>
  <si>
    <t>Trimestre1</t>
  </si>
  <si>
    <t>2020</t>
  </si>
  <si>
    <t>Trimestre2</t>
  </si>
  <si>
    <t>2023</t>
  </si>
  <si>
    <t>Trimestre3</t>
  </si>
  <si>
    <t>2000</t>
  </si>
  <si>
    <t>2001</t>
  </si>
  <si>
    <t>2005</t>
  </si>
  <si>
    <t>2007</t>
  </si>
  <si>
    <t>2008</t>
  </si>
  <si>
    <t>2009</t>
  </si>
  <si>
    <t>2013</t>
  </si>
  <si>
    <t>2014</t>
  </si>
  <si>
    <t>2016</t>
  </si>
  <si>
    <t>2017</t>
  </si>
  <si>
    <t>2011</t>
  </si>
  <si>
    <t>2012</t>
  </si>
  <si>
    <t>2015</t>
  </si>
  <si>
    <t>1999</t>
  </si>
  <si>
    <t>2002</t>
  </si>
  <si>
    <t>2003</t>
  </si>
  <si>
    <t>2018</t>
  </si>
  <si>
    <t>2019</t>
  </si>
  <si>
    <t>2010</t>
  </si>
  <si>
    <t>(vide)</t>
  </si>
  <si>
    <t>Amina Abou Rida</t>
  </si>
  <si>
    <t>(Tous)</t>
  </si>
  <si>
    <t>amrane.23.ictac</t>
  </si>
  <si>
    <t>20th international colloquium on theoretical aspects of computing (ICTAC’23)</t>
  </si>
  <si>
    <t>Closure and decision properties for higher-dimensional automata</t>
  </si>
  <si>
    <t>bouarour.23.dse</t>
  </si>
  <si>
    <t>Proceedings of the 2nd international workshop on data systems education: Bridging education practice with education research</t>
  </si>
  <si>
    <t>Adaptive test recommendation for mastery learning</t>
  </si>
  <si>
    <t>10.1145/3596673.3596977</t>
  </si>
  <si>
    <t>diop.23.jocch</t>
  </si>
  <si>
    <t>J. Comput. Cult. Herit.</t>
  </si>
  <si>
    <t>TTProfiler: Types and terms profile building for online cultural heritage knowledge graphs</t>
  </si>
  <si>
    <t>10.1145/3588443</t>
  </si>
  <si>
    <t>esteban.23.caip</t>
  </si>
  <si>
    <t>Proceedings of the 20th international conference on computer analysis of images and patterns (CAIP)</t>
  </si>
  <si>
    <t>Structural analysis of the additive noise impact on the \alpha-tree</t>
  </si>
  <si>
    <t>10.1007/978-3-031-44240-7_22</t>
  </si>
  <si>
    <t>fabrizio.23.jrtip</t>
  </si>
  <si>
    <t>Journal of Real-Time Image Processing volume</t>
  </si>
  <si>
    <t>How to compute the convex hull of a binary shape? A real-time algorithm to compute the convex hull of a binary shape</t>
  </si>
  <si>
    <t>10.1007/s11554-023-01359-8</t>
  </si>
  <si>
    <t>ELS 2021, the 14th european lisp symposium</t>
  </si>
  <si>
    <t>mazini.23.bew</t>
  </si>
  <si>
    <t>Bridging human concepts and computer vision for explainable face verification</t>
  </si>
  <si>
    <t>moranges.23.basic</t>
  </si>
  <si>
    <t>Basic protocols on emotions, senses, and foods</t>
  </si>
  <si>
    <t>Peripheral nervous system responses to food stimuli: Analysis using data science approaches</t>
  </si>
  <si>
    <t>10.1007/978-1-0716-2934-5_18</t>
  </si>
  <si>
    <t>ELS 2016, the 9th european lisp symposium</t>
  </si>
  <si>
    <t>ELS 20217, the 10th european lisp symposium</t>
  </si>
  <si>
    <t>ELS 2018, the 11th european lisp symposium</t>
  </si>
  <si>
    <t>ELS 2019, the 12th european lisp symposium</t>
  </si>
  <si>
    <t>renkin.23.fmsd</t>
  </si>
  <si>
    <t>Formal Methods in System Design</t>
  </si>
  <si>
    <t>Dissecting ltlsynt</t>
  </si>
  <si>
    <t>https://doi.org/10.1007/s10703-022-00407-6</t>
  </si>
  <si>
    <t>ELS 2012, the 5th european lisp symposium</t>
  </si>
  <si>
    <t>tschora.23.dsaa</t>
  </si>
  <si>
    <t>10th IEEE international conference on data science and advanced analytics, DSAA 2023, thessaloniki, greece, october 9-13, 2023</t>
  </si>
  <si>
    <t>Electricity price forecasting based on order books: A differentiable optimization approach</t>
  </si>
  <si>
    <t>10.1109/DSAA60987.2023.10302542</t>
  </si>
  <si>
    <t>ELS 2008, the 1st european lisp symposium</t>
  </si>
  <si>
    <t>ELS 2010, the 3rd european lisp symposium</t>
  </si>
  <si>
    <t>ELS 2022, the 15th european lisp symposium</t>
  </si>
  <si>
    <t>verna.23.els</t>
  </si>
  <si>
    <t>ELS 2023, the 16th european lisp symposium</t>
  </si>
  <si>
    <t>A MOP-based implementation for method combinations</t>
  </si>
  <si>
    <t>10.5281/zenodo.7818680</t>
  </si>
  <si>
    <t>verna.23.tug</t>
  </si>
  <si>
    <t>Interactive and real-time typesetting for demonstration and experimentation: &lt;span style="font-variant:small-caps;"&gt;ETAP&lt;/span&gt;</t>
  </si>
  <si>
    <t>10.47397/tb/44-2/tb137verna-realtime</t>
  </si>
  <si>
    <t>beserra.23.compas</t>
  </si>
  <si>
    <t>Conférence francophone d’informatique en parallélisme, architecture et système (compas 2023)</t>
  </si>
  <si>
    <t>On the historical evolution of the performance versus cost ratio of raspberry pi computers</t>
  </si>
  <si>
    <t>Amazigh Amrane</t>
  </si>
  <si>
    <t>Cédric D’Ham</t>
  </si>
  <si>
    <t>denneulin.23.aa</t>
  </si>
  <si>
    <t>Laurence Denneulin</t>
  </si>
  <si>
    <t>A. Guilbert-Lepoutre</t>
  </si>
  <si>
    <t>M. Langlois</t>
  </si>
  <si>
    <t>S. Thé</t>
  </si>
  <si>
    <t>E. Thiébaut</t>
  </si>
  <si>
    <t>B. J. Holler</t>
  </si>
  <si>
    <t>P. Ferruit</t>
  </si>
  <si>
    <t>Béatrice Markhoff</t>
  </si>
  <si>
    <t>Miriam Doh</t>
  </si>
  <si>
    <t>Mancas Matei</t>
  </si>
  <si>
    <t>Hugues Bersini</t>
  </si>
  <si>
    <t>Tias Guns</t>
  </si>
  <si>
    <t>Nida Meddouri</t>
  </si>
  <si>
    <t>Célia Restes</t>
  </si>
  <si>
    <t>Anys Nait Zerrad</t>
  </si>
  <si>
    <t>Basma Bouharicha</t>
  </si>
  <si>
    <t>Aurore Duvernoy</t>
  </si>
  <si>
    <t>10.1051/0004-6361/202346998</t>
  </si>
  <si>
    <t>Astronomy &amp; Astrophysics</t>
  </si>
  <si>
    <t>An improved spectral extraction method for JWST/NIRSpec fixed slit observations</t>
  </si>
  <si>
    <t>lrdeteam</t>
  </si>
  <si>
    <t>image processing and pattern recognition</t>
  </si>
  <si>
    <t>automata and applications</t>
  </si>
  <si>
    <t>artificial intelligence</t>
  </si>
  <si>
    <t>security and systems</t>
  </si>
  <si>
    <t>secutity and systems</t>
  </si>
  <si>
    <t>Semestre A</t>
  </si>
  <si>
    <t>Semestre B</t>
  </si>
  <si>
    <t>Id</t>
  </si>
  <si>
    <t>Total</t>
  </si>
  <si>
    <t>10.1007/978-3-031-47963-2_18</t>
  </si>
  <si>
    <t>10.1007/978-3-319-46604-0_28</t>
  </si>
  <si>
    <t>duchene.23.egc</t>
  </si>
  <si>
    <t>Extraction et gestion des connaissances, EGC 2023, lyon, france, 16 au 20 janvier 2023</t>
  </si>
  <si>
    <t>A benchmark for toxic comment classification on civil comments dataset</t>
  </si>
  <si>
    <t>10.1016/j.image.2011.12.001</t>
  </si>
  <si>
    <t>10.1007/s10044-013-0329-7</t>
  </si>
  <si>
    <t>10.1007/978-3-031-33620-1_9</t>
  </si>
  <si>
    <t>lepage.23.interspeech</t>
  </si>
  <si>
    <t>10.21437/Interspeech.2023-1479</t>
  </si>
  <si>
    <t>Proc. Interspeech 2023</t>
  </si>
  <si>
    <t>Experimenting with additive margins for contrastive self-supervised speaker verification</t>
  </si>
  <si>
    <t>10.1109/ICIP.2010.5651761</t>
  </si>
  <si>
    <t>elmadhoun.21.csnet</t>
  </si>
  <si>
    <t>Semester</t>
  </si>
  <si>
    <t>2022-S1</t>
  </si>
  <si>
    <t>2022-S2</t>
  </si>
  <si>
    <t>2001-S1</t>
  </si>
  <si>
    <t>2020-S1</t>
  </si>
  <si>
    <t>2014-S1</t>
  </si>
  <si>
    <t>2015-S2</t>
  </si>
  <si>
    <t>2013-S2</t>
  </si>
  <si>
    <t>2019-S2</t>
  </si>
  <si>
    <t>2005-S2</t>
  </si>
  <si>
    <t>2007-S2</t>
  </si>
  <si>
    <t>2018-S1</t>
  </si>
  <si>
    <t>2023-S1</t>
  </si>
  <si>
    <t>2011-S1</t>
  </si>
  <si>
    <t>2012-S1</t>
  </si>
  <si>
    <t>2014-S2</t>
  </si>
  <si>
    <t>2015-S1</t>
  </si>
  <si>
    <t>2023-S2</t>
  </si>
  <si>
    <t>2017-S1</t>
  </si>
  <si>
    <t>2020-S2</t>
  </si>
  <si>
    <t>2003-S2</t>
  </si>
  <si>
    <t>2005-S1</t>
  </si>
  <si>
    <t>2021-S1</t>
  </si>
  <si>
    <t>2017-S2</t>
  </si>
  <si>
    <t>2019-S1</t>
  </si>
  <si>
    <t>2006-S2</t>
  </si>
  <si>
    <t>2012-S2</t>
  </si>
  <si>
    <t>2016-S2</t>
  </si>
  <si>
    <t>2021-S2</t>
  </si>
  <si>
    <t>2016-S1</t>
  </si>
  <si>
    <t>2002-S2</t>
  </si>
  <si>
    <t>2013-S1</t>
  </si>
  <si>
    <t>2018-S2</t>
  </si>
  <si>
    <t>1999-S2</t>
  </si>
  <si>
    <t>2002-S1</t>
  </si>
  <si>
    <t>2004-S1</t>
  </si>
  <si>
    <t>2004-S2</t>
  </si>
  <si>
    <t>2006-S1</t>
  </si>
  <si>
    <t>2007-S1</t>
  </si>
  <si>
    <t>2008-S1</t>
  </si>
  <si>
    <t>2009-S1</t>
  </si>
  <si>
    <t>2009-S2</t>
  </si>
  <si>
    <t>2010-S1</t>
  </si>
  <si>
    <t>2010-S2</t>
  </si>
  <si>
    <t>2011-S2</t>
  </si>
  <si>
    <t>2008-S2</t>
  </si>
  <si>
    <t>2000-S2</t>
  </si>
  <si>
    <t>2000-S1</t>
  </si>
  <si>
    <t>2001-S2</t>
  </si>
  <si>
    <t>2003-S1</t>
  </si>
  <si>
    <t>Corentin Duchêne</t>
  </si>
  <si>
    <t>Henri Jamet</t>
  </si>
  <si>
    <t>10.23919/EUSIPCO58844.2023.10289879</t>
  </si>
  <si>
    <t>10.59275/j.melba.2022-354b</t>
  </si>
  <si>
    <t>A et A*</t>
  </si>
  <si>
    <t>ETP</t>
  </si>
  <si>
    <t>2012,5</t>
  </si>
  <si>
    <t>2013,5</t>
  </si>
  <si>
    <t>2014,5</t>
  </si>
  <si>
    <t>2015,5</t>
  </si>
  <si>
    <t>2016,5</t>
  </si>
  <si>
    <t>2017,5</t>
  </si>
  <si>
    <t>2018,5</t>
  </si>
  <si>
    <t>2019,5</t>
  </si>
  <si>
    <t>2020,5</t>
  </si>
  <si>
    <t>2021,5</t>
  </si>
  <si>
    <t>2022,5</t>
  </si>
  <si>
    <t>Rang</t>
  </si>
  <si>
    <t>somme</t>
  </si>
  <si>
    <t>part A+A*</t>
  </si>
  <si>
    <t>part As + B</t>
  </si>
  <si>
    <t>part réf</t>
  </si>
  <si>
    <t>somme ref</t>
  </si>
  <si>
    <t>ref / ETP</t>
  </si>
  <si>
    <t>total</t>
  </si>
  <si>
    <t>somme 2020-2023</t>
  </si>
  <si>
    <t>Nom</t>
  </si>
  <si>
    <t>EA</t>
  </si>
  <si>
    <t>Elloh</t>
  </si>
  <si>
    <t>Adja</t>
  </si>
  <si>
    <t>AA</t>
  </si>
  <si>
    <t>Amazigh</t>
  </si>
  <si>
    <t>Amrane</t>
  </si>
  <si>
    <t>LA</t>
  </si>
  <si>
    <t>Loïca</t>
  </si>
  <si>
    <t>Avanthey</t>
  </si>
  <si>
    <t>HB</t>
  </si>
  <si>
    <t>Hugo</t>
  </si>
  <si>
    <t>Bazille</t>
  </si>
  <si>
    <t>LB</t>
  </si>
  <si>
    <t>Laurent</t>
  </si>
  <si>
    <t>Beaudoin</t>
  </si>
  <si>
    <t>IB</t>
  </si>
  <si>
    <t>Idir</t>
  </si>
  <si>
    <t>Benouaret</t>
  </si>
  <si>
    <t>DBa</t>
  </si>
  <si>
    <t>David</t>
  </si>
  <si>
    <t>Beserra</t>
  </si>
  <si>
    <t>FB</t>
  </si>
  <si>
    <t>Fabrice</t>
  </si>
  <si>
    <t>Boissier</t>
  </si>
  <si>
    <t>NB</t>
  </si>
  <si>
    <t>Nicolas</t>
  </si>
  <si>
    <t>Boutry</t>
  </si>
  <si>
    <t>AB</t>
  </si>
  <si>
    <t>Aymeric</t>
  </si>
  <si>
    <t>Brody</t>
  </si>
  <si>
    <t>EC</t>
  </si>
  <si>
    <t>Edwin</t>
  </si>
  <si>
    <t>Carlinet</t>
  </si>
  <si>
    <t>JC</t>
  </si>
  <si>
    <t>Joseph</t>
  </si>
  <si>
    <t>Chazalon</t>
  </si>
  <si>
    <t>RD</t>
  </si>
  <si>
    <t>Réda</t>
  </si>
  <si>
    <t>Dehak</t>
  </si>
  <si>
    <t>LDn</t>
  </si>
  <si>
    <t>Laurence</t>
  </si>
  <si>
    <t>Denneulin</t>
  </si>
  <si>
    <t>LD</t>
  </si>
  <si>
    <t>Lamine</t>
  </si>
  <si>
    <t>Diop</t>
  </si>
  <si>
    <t>ADL</t>
  </si>
  <si>
    <t>Alexandre</t>
  </si>
  <si>
    <t>Duret-Lutz</t>
  </si>
  <si>
    <t>ME</t>
  </si>
  <si>
    <t>Marc</t>
  </si>
  <si>
    <t>Espie</t>
  </si>
  <si>
    <t>JF</t>
  </si>
  <si>
    <t>Jonathan</t>
  </si>
  <si>
    <t>Fabrizio</t>
  </si>
  <si>
    <t>UF</t>
  </si>
  <si>
    <t>Uli</t>
  </si>
  <si>
    <t>Fahrenberg</t>
  </si>
  <si>
    <t>TG</t>
  </si>
  <si>
    <t>Thierry</t>
  </si>
  <si>
    <t>Géraud</t>
  </si>
  <si>
    <t>GG</t>
  </si>
  <si>
    <t>Ghada</t>
  </si>
  <si>
    <t>Gharbi</t>
  </si>
  <si>
    <t>TL</t>
  </si>
  <si>
    <t>Thibault</t>
  </si>
  <si>
    <t>Lejemble</t>
  </si>
  <si>
    <t>NM</t>
  </si>
  <si>
    <t>Nidà</t>
  </si>
  <si>
    <t>Meddouri</t>
  </si>
  <si>
    <t>JN</t>
  </si>
  <si>
    <t>Jim</t>
  </si>
  <si>
    <t>Newton</t>
  </si>
  <si>
    <t>PP</t>
  </si>
  <si>
    <t>Pierre</t>
  </si>
  <si>
    <t>Parrend</t>
  </si>
  <si>
    <t>JP</t>
  </si>
  <si>
    <t>Julien</t>
  </si>
  <si>
    <t>Perez</t>
  </si>
  <si>
    <t>QP</t>
  </si>
  <si>
    <t>Quentin</t>
  </si>
  <si>
    <t>Peyras</t>
  </si>
  <si>
    <t>MP</t>
  </si>
  <si>
    <t>Plantevit</t>
  </si>
  <si>
    <t>AP</t>
  </si>
  <si>
    <t>Adrien</t>
  </si>
  <si>
    <t>Pommellet</t>
  </si>
  <si>
    <t>MPn</t>
  </si>
  <si>
    <t>Marie</t>
  </si>
  <si>
    <t>Puren</t>
  </si>
  <si>
    <t>EP</t>
  </si>
  <si>
    <t>Élodie</t>
  </si>
  <si>
    <t>Puybareau</t>
  </si>
  <si>
    <t>JR</t>
  </si>
  <si>
    <t>Jimmy</t>
  </si>
  <si>
    <t>Randrianasoa</t>
  </si>
  <si>
    <t>OR</t>
  </si>
  <si>
    <t>Olivier</t>
  </si>
  <si>
    <t>Ricou</t>
  </si>
  <si>
    <t>LR</t>
  </si>
  <si>
    <t>Loïc</t>
  </si>
  <si>
    <t>Rouquette</t>
  </si>
  <si>
    <t>MR</t>
  </si>
  <si>
    <t>Michaël</t>
  </si>
  <si>
    <t>Roynard</t>
  </si>
  <si>
    <t>PS</t>
  </si>
  <si>
    <t>Philipp</t>
  </si>
  <si>
    <t>Schlehuber-Caissier</t>
  </si>
  <si>
    <t>DS</t>
  </si>
  <si>
    <t>Daniel</t>
  </si>
  <si>
    <t>Stan</t>
  </si>
  <si>
    <t>GT</t>
  </si>
  <si>
    <t>Guillaume</t>
  </si>
  <si>
    <t>Tochon</t>
  </si>
  <si>
    <t>DV</t>
  </si>
  <si>
    <t>Didier</t>
  </si>
  <si>
    <t>Verna</t>
  </si>
  <si>
    <t>GZ</t>
  </si>
  <si>
    <t>Ghiles</t>
  </si>
  <si>
    <t>Ziat</t>
  </si>
  <si>
    <t>Prénom</t>
  </si>
  <si>
    <t>Prénom Nom</t>
  </si>
  <si>
    <t>Clef 2023</t>
  </si>
  <si>
    <t>Elloh Adja</t>
  </si>
  <si>
    <t>https://gitlab.lre.epita.fr/lrde/share</t>
  </si>
  <si>
    <t>clic dern pipeline vert</t>
  </si>
  <si>
    <t>Jimmy Randrianasoa</t>
  </si>
  <si>
    <t>Nb publis 20-23</t>
  </si>
  <si>
    <t>publiant</t>
  </si>
  <si>
    <t>Quotité 2023</t>
  </si>
  <si>
    <t>à généraliser aux autres périodes glissantes de 4 ans</t>
  </si>
  <si>
    <t>publiant en ETP</t>
  </si>
  <si>
    <t>10.1109/BigData55660.2022.10020476</t>
  </si>
  <si>
    <t>clement.23.formats</t>
  </si>
  <si>
    <t>10.1007/978-3-031-42626-1_4</t>
  </si>
  <si>
    <t>Layered controller synthesis for dynamic multi-agent systems</t>
  </si>
  <si>
    <t>Proceedings of the 21st international conference on formal modeling and analysis of timed systems (FORMATS’23)</t>
  </si>
  <si>
    <t>10.1109/BigData55660.2022.10020843</t>
  </si>
  <si>
    <t>eisenmann.23.cvpr</t>
  </si>
  <si>
    <t>10.1109/CVPR52729.2023.01911</t>
  </si>
  <si>
    <t>Why is the winner the best?</t>
  </si>
  <si>
    <t>Proceedings of the IEEE/CVF conference on computer vision and pattern recognition (CVPR)</t>
  </si>
  <si>
    <t>frion.23.gretsi</t>
  </si>
  <si>
    <t>Assimilation de données variationnelle de séries temporelles d’images sentinel-2 avec un modèle dynamique auto-supervisé</t>
  </si>
  <si>
    <t>jacobs.22.arxiv</t>
  </si>
  <si>
    <t>10.48550/ARXIV.2206.00251</t>
  </si>
  <si>
    <t>The reactive synthesis competition (SYNTCOMP): 2018-2021</t>
  </si>
  <si>
    <t>puren.23.humanistica</t>
  </si>
  <si>
    <t>digital methods for humanities and social sciences</t>
  </si>
  <si>
    <t>fixme</t>
  </si>
  <si>
    <t>nodoi</t>
  </si>
  <si>
    <t>Explorer les débats parlementaires français de la troisième république par leurs sujets</t>
  </si>
  <si>
    <t>Humanistica 2023</t>
  </si>
  <si>
    <t>puybareau.23.cnrs</t>
  </si>
  <si>
    <t>Informatique mathématique. Un photographie en 2023</t>
  </si>
  <si>
    <t>renkin.22.phd</t>
  </si>
  <si>
    <t>Transformations d’\omega-automates pour la synthèse de contrôleurs réactifs</t>
  </si>
  <si>
    <t>sebastian-lozano.23.sustainability</t>
  </si>
  <si>
    <t>10.3390/su151914340</t>
  </si>
  <si>
    <t>Open Access to Data about Silk Heritage: A Case Study in Digital Information Sustainability</t>
  </si>
  <si>
    <t>Sustainability</t>
  </si>
  <si>
    <t>sudre.23.media</t>
  </si>
  <si>
    <t>10.1016/j.media.2023.103029</t>
  </si>
  <si>
    <t>Where is VALDO? VAscular Lesions Detection and segmentatiOn challenge at MICCAI 2021</t>
  </si>
  <si>
    <t>10.1016/B978-0-12-409548-9.10340-9</t>
  </si>
  <si>
    <t>newton.23.els</t>
  </si>
  <si>
    <t>10.5281/zenodo.7813576</t>
  </si>
  <si>
    <t>An elegant and fast algorithm for partitioning types</t>
  </si>
  <si>
    <t>lejmi.2023.cups</t>
  </si>
  <si>
    <t>Clustering en chémoinformatique pour le raffinement de l’activité des molécules</t>
  </si>
  <si>
    <t>Proceedings of the second computer science UTM PhD symposium</t>
  </si>
  <si>
    <t>lejmi.2023.sfci</t>
  </si>
  <si>
    <t>Refinement of a ligand activity and representation of topological phamacophores in a colored network</t>
  </si>
  <si>
    <t>Proceedings of the 11èmes journées de la société française de chémoinformatique</t>
  </si>
  <si>
    <t>meddouri.2023.gast</t>
  </si>
  <si>
    <t>Actes de l’atelier gestion et analyse des données spatiales et temporelles</t>
  </si>
  <si>
    <t>minier.23.jmc</t>
  </si>
  <si>
    <t>Automatic boomerang attacks search on rijndael</t>
  </si>
  <si>
    <t>Journal of mathematical cryptology</t>
  </si>
  <si>
    <t>delobel.23.indocrypt</t>
  </si>
  <si>
    <t>A CP-based automatic tool for instantiating truncated differential characteristics</t>
  </si>
  <si>
    <t>Progress in cryptology – INDOCRYPT 2023</t>
  </si>
  <si>
    <t>Emily Clement</t>
  </si>
  <si>
    <t>Nicolas Perrin-Gilbert</t>
  </si>
  <si>
    <t>Matthias Eisenmann</t>
  </si>
  <si>
    <t>Annika Reinke</t>
  </si>
  <si>
    <t>Vivienn Weru</t>
  </si>
  <si>
    <t>Minu D. Tizabi</t>
  </si>
  <si>
    <t>Fabian Isensee</t>
  </si>
  <si>
    <t>Tim J. Adler</t>
  </si>
  <si>
    <t>Vincent Andrearczyk</t>
  </si>
  <si>
    <t>Marc Aubreville</t>
  </si>
  <si>
    <t>Niranjan Balu</t>
  </si>
  <si>
    <t>Jorge Bernal</t>
  </si>
  <si>
    <t>Sebastian Bodenstedt</t>
  </si>
  <si>
    <t>Alessandro Casella</t>
  </si>
  <si>
    <t>Veronika Cheplygina</t>
  </si>
  <si>
    <t>Marie Daum</t>
  </si>
  <si>
    <t>Marleen de Bruijne</t>
  </si>
  <si>
    <t>Adrien Depeursinge</t>
  </si>
  <si>
    <t>Reuben Dorent</t>
  </si>
  <si>
    <t>Jan Egger</t>
  </si>
  <si>
    <t>David G. Ellis</t>
  </si>
  <si>
    <t>Melanie Ganz</t>
  </si>
  <si>
    <t>Gabriel Girard</t>
  </si>
  <si>
    <t>Patrick Godau</t>
  </si>
  <si>
    <t>Anubha Gupta</t>
  </si>
  <si>
    <t>Lasse Hansen</t>
  </si>
  <si>
    <t>Kanako Harada</t>
  </si>
  <si>
    <t>Mattias P. Heinrich</t>
  </si>
  <si>
    <t>Nicholas Heller</t>
  </si>
  <si>
    <t>Alessa Hering</t>
  </si>
  <si>
    <t>Arnaud Huaulmé</t>
  </si>
  <si>
    <t>Pierre Jannin</t>
  </si>
  <si>
    <t>Ali Emre Kavur</t>
  </si>
  <si>
    <t>Oldřich Kodym</t>
  </si>
  <si>
    <t>Michal Kozubek</t>
  </si>
  <si>
    <t>Jianning Li</t>
  </si>
  <si>
    <t>Carlos Martı́n-Isla</t>
  </si>
  <si>
    <t>Alison Noble</t>
  </si>
  <si>
    <t>Valentin Oreiller</t>
  </si>
  <si>
    <t>Nicolas Padoy</t>
  </si>
  <si>
    <t>Sarthak Pati</t>
  </si>
  <si>
    <t>Kelly Payette</t>
  </si>
  <si>
    <t>Tim Rädsch</t>
  </si>
  <si>
    <t>Jonathan Rafael-Patiño</t>
  </si>
  <si>
    <t>Vivek Singh Bawa</t>
  </si>
  <si>
    <t>Stefanie Speidel</t>
  </si>
  <si>
    <t>Carole H. Sudre</t>
  </si>
  <si>
    <t>Kimberlin van Wijnen</t>
  </si>
  <si>
    <t>Martin Wagner</t>
  </si>
  <si>
    <t>Donglai Wei</t>
  </si>
  <si>
    <t>Amine Yamlahi</t>
  </si>
  <si>
    <t>Moi Hoon Yap</t>
  </si>
  <si>
    <t>Chun Yuan</t>
  </si>
  <si>
    <t>Maximilian Zenk</t>
  </si>
  <si>
    <t>Aneeq Zia</t>
  </si>
  <si>
    <t>David Zimmerer</t>
  </si>
  <si>
    <t>Dogu Baran Aydogan</t>
  </si>
  <si>
    <t>Binod Bhattarai</t>
  </si>
  <si>
    <t>Louise Bloch</t>
  </si>
  <si>
    <t>Raphael Brüngel</t>
  </si>
  <si>
    <t>Jihoon Cho</t>
  </si>
  <si>
    <t>Chanyeol Choi</t>
  </si>
  <si>
    <t>Qi Dou</t>
  </si>
  <si>
    <t>Christoph M. Friedrich</t>
  </si>
  <si>
    <t>Clifton D. Fuller</t>
  </si>
  <si>
    <t>Rebati Raman Gaire</t>
  </si>
  <si>
    <t>Adrian Galdran</t>
  </si>
  <si>
    <t>Álvaro Garcı́a Faura</t>
  </si>
  <si>
    <t>Maria Grammatikopoulou</t>
  </si>
  <si>
    <t>SeulGi Hong</t>
  </si>
  <si>
    <t>Mostafa Jahanifar</t>
  </si>
  <si>
    <t>Ikbeom Jang</t>
  </si>
  <si>
    <t>Abdolrahim Kadkhodamohammadi</t>
  </si>
  <si>
    <t>Inha Kang</t>
  </si>
  <si>
    <t>Florian Kofler</t>
  </si>
  <si>
    <t>Satoshi Kondo</t>
  </si>
  <si>
    <t>Hugo Kuijf</t>
  </si>
  <si>
    <t>Mingxing Li</t>
  </si>
  <si>
    <t>Minh Luu</t>
  </si>
  <si>
    <t>Tomaž Martinčič</t>
  </si>
  <si>
    <t>Pedro Morais</t>
  </si>
  <si>
    <t>Mohamed A. Naser</t>
  </si>
  <si>
    <t>Bruno Oliveira</t>
  </si>
  <si>
    <t>David Owen</t>
  </si>
  <si>
    <t>Subeen Pang</t>
  </si>
  <si>
    <t>Jinah Park</t>
  </si>
  <si>
    <t>Sung-Hong Park</t>
  </si>
  <si>
    <t>Szymon Plotka</t>
  </si>
  <si>
    <t>Nasir Rajpoot</t>
  </si>
  <si>
    <t>Kanghyun Ryu</t>
  </si>
  <si>
    <t>Numan Saeed</t>
  </si>
  <si>
    <t>Adam Shephard</t>
  </si>
  <si>
    <t>Pengcheng Shi</t>
  </si>
  <si>
    <t>Dejan Štepec</t>
  </si>
  <si>
    <t>Ronast Subedi</t>
  </si>
  <si>
    <t>Helena R. Torres</t>
  </si>
  <si>
    <t>Helene Urien</t>
  </si>
  <si>
    <t>João L. Vilaça</t>
  </si>
  <si>
    <t>Kareem A. Wahid</t>
  </si>
  <si>
    <t>Haojie Wang</t>
  </si>
  <si>
    <t>Jiacheng Wang</t>
  </si>
  <si>
    <t>Liansheng Wang</t>
  </si>
  <si>
    <t>Marek Wodzinski</t>
  </si>
  <si>
    <t>Fangfang Xia</t>
  </si>
  <si>
    <t>Juanying Xie</t>
  </si>
  <si>
    <t>Zhiwei Xiong</t>
  </si>
  <si>
    <t>Yanwu Yang</t>
  </si>
  <si>
    <t>Zixuan Zhao</t>
  </si>
  <si>
    <t>Klaus Maier-Hein</t>
  </si>
  <si>
    <t>Paul F. Jäger</t>
  </si>
  <si>
    <t>Annette Kopp-Schneider</t>
  </si>
  <si>
    <t>Lena Maier-Hein</t>
  </si>
  <si>
    <t>Guillermo Alberto Perez</t>
  </si>
  <si>
    <t>Remco Abraham</t>
  </si>
  <si>
    <t>Véronique Bruyère</t>
  </si>
  <si>
    <t>Charly Delfosse</t>
  </si>
  <si>
    <t>Tom van Dijk</t>
  </si>
  <si>
    <t>Michael Luttenberger</t>
  </si>
  <si>
    <t>Mouhammad Sakr</t>
  </si>
  <si>
    <t>Gaëtan Staquet</t>
  </si>
  <si>
    <t>Clément Tamines</t>
  </si>
  <si>
    <t>Adam Walker</t>
  </si>
  <si>
    <t>Marie Puren</t>
  </si>
  <si>
    <t>Aurélien Pellet</t>
  </si>
  <si>
    <t>Jorge Sebastián Lozano</t>
  </si>
  <si>
    <t>Ester Alba Pagán</t>
  </si>
  <si>
    <t>Eliseo Martínez Roig</t>
  </si>
  <si>
    <t>Mar Gaitán Salvatella</t>
  </si>
  <si>
    <t>Arabella León Muñoz</t>
  </si>
  <si>
    <t>Javier Sevilla Peris</t>
  </si>
  <si>
    <t>Pierre Vernus</t>
  </si>
  <si>
    <t>Luis Rei</t>
  </si>
  <si>
    <t>Dunja Mladenič</t>
  </si>
  <si>
    <t>Kimberlin Van Wijnen</t>
  </si>
  <si>
    <t>Florian Dubost</t>
  </si>
  <si>
    <t>Hieab Adams</t>
  </si>
  <si>
    <t>David Atkinson</t>
  </si>
  <si>
    <t>Frederik Barkhof</t>
  </si>
  <si>
    <t>Mahlet A. Birhanu</t>
  </si>
  <si>
    <t>Esther E. Bron</t>
  </si>
  <si>
    <t>Robin Camarasa</t>
  </si>
  <si>
    <t>Nish Chaturvedi</t>
  </si>
  <si>
    <t>Yuan Chen</t>
  </si>
  <si>
    <t>Zihao Chen</t>
  </si>
  <si>
    <t>Shuai Chen</t>
  </si>
  <si>
    <t>Tavia Evans</t>
  </si>
  <si>
    <t>Haojun Gao</t>
  </si>
  <si>
    <t>Marta Girones Sanguesa</t>
  </si>
  <si>
    <t>Juan Domingo Gispert</t>
  </si>
  <si>
    <t>Beatriz Gomez Anson</t>
  </si>
  <si>
    <t>Alun D. Hughes</t>
  </si>
  <si>
    <t>M. Arfan Ikram</t>
  </si>
  <si>
    <t>Silvia Ingala</t>
  </si>
  <si>
    <t>H. Rolf Jaeger</t>
  </si>
  <si>
    <t>Hugo J. Kuijf</t>
  </si>
  <si>
    <t>Denis Kutnar</t>
  </si>
  <si>
    <t>Minho Lee</t>
  </si>
  <si>
    <t>Bo Li</t>
  </si>
  <si>
    <t>Luigi Lorenzini</t>
  </si>
  <si>
    <t>Jose Luis Molinuevo</t>
  </si>
  <si>
    <t>Yiwei Pan</t>
  </si>
  <si>
    <t>Rafael Rehwald</t>
  </si>
  <si>
    <t>Ruisheng Su</t>
  </si>
  <si>
    <t>Lorna Smith</t>
  </si>
  <si>
    <t>Therese Tillin</t>
  </si>
  <si>
    <t>Bas H. M. Velden</t>
  </si>
  <si>
    <t>Isabelle F. Velpen</t>
  </si>
  <si>
    <t>Frank J. Wolters</t>
  </si>
  <si>
    <t>Pinar Yilmaz</t>
  </si>
  <si>
    <t>Marius Groot</t>
  </si>
  <si>
    <t>Meike W. Vernooij</t>
  </si>
  <si>
    <t>Marleen Bruijne</t>
  </si>
  <si>
    <t>Maroua Lejmi</t>
  </si>
  <si>
    <t>Ilef Ben Slima</t>
  </si>
  <si>
    <t>Bertrand Cuissart</t>
  </si>
  <si>
    <t>Ronan Bureau</t>
  </si>
  <si>
    <t>Alban Lepailleur</t>
  </si>
  <si>
    <t>Jean-Luc Lamotte</t>
  </si>
  <si>
    <t>Amel Borgi</t>
  </si>
  <si>
    <t>Damien Geslin</t>
  </si>
  <si>
    <t>Aurélie Leborgne</t>
  </si>
  <si>
    <t>Loic Salmon</t>
  </si>
  <si>
    <t>Marine Minier</t>
  </si>
  <si>
    <t>Rouquette Loïc</t>
  </si>
  <si>
    <t>Christine Solnon</t>
  </si>
  <si>
    <t>François Delobel</t>
  </si>
  <si>
    <t>Patrick Derbez</t>
  </si>
  <si>
    <t>Arthur Gontier</t>
  </si>
  <si>
    <t>Loïc Rouquette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</si>
</sst>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"/>
    </font>
    <font>
      <sz val="11"/>
      <color rgb="FFFF0000"/>
      <name val="Calibri"/>
      <family val="2"/>
      <scheme val="minor"/>
    </font>
    <font>
      <sz val="11"/>
      <name val="Calibri (Corps)"/>
    </font>
    <font>
      <sz val="11"/>
      <color rgb="FFFF0000"/>
      <name val="Calibri (Corps)"/>
    </font>
    <font>
      <sz val="11"/>
      <color rgb="FFFFFF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5FFC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  <xf numFmtId="0" fontId="0" fillId="0" borderId="0" xfId="0" applyAlignment="1">
      <alignment horizontal="right"/>
    </xf>
    <xf numFmtId="0" fontId="2" fillId="3" borderId="1" xfId="0" applyFont="1" applyFill="1" applyBorder="1"/>
    <xf numFmtId="0" fontId="0" fillId="4" borderId="2" xfId="0" applyFill="1" applyBorder="1"/>
    <xf numFmtId="0" fontId="0" fillId="5" borderId="2" xfId="0" applyFill="1" applyBorder="1"/>
    <xf numFmtId="0" fontId="0" fillId="4" borderId="3" xfId="0" applyFill="1" applyBorder="1"/>
    <xf numFmtId="0" fontId="0" fillId="5" borderId="3" xfId="0" applyFill="1" applyBorder="1"/>
    <xf numFmtId="0" fontId="2" fillId="3" borderId="7" xfId="0" applyFont="1" applyFill="1" applyBorder="1"/>
    <xf numFmtId="2" fontId="0" fillId="0" borderId="0" xfId="0" applyNumberFormat="1"/>
    <xf numFmtId="0" fontId="2" fillId="3" borderId="0" xfId="0" applyFont="1" applyFill="1"/>
    <xf numFmtId="0" fontId="0" fillId="6" borderId="0" xfId="0" applyFill="1"/>
    <xf numFmtId="2" fontId="0" fillId="6" borderId="0" xfId="0" applyNumberFormat="1" applyFill="1"/>
    <xf numFmtId="2" fontId="0" fillId="4" borderId="3" xfId="0" applyNumberFormat="1" applyFill="1" applyBorder="1"/>
    <xf numFmtId="0" fontId="2" fillId="3" borderId="4" xfId="0" applyFont="1" applyFill="1" applyBorder="1"/>
    <xf numFmtId="2" fontId="0" fillId="6" borderId="5" xfId="0" applyNumberFormat="1" applyFill="1" applyBorder="1"/>
    <xf numFmtId="2" fontId="0" fillId="6" borderId="6" xfId="0" applyNumberForma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7" borderId="0" xfId="0" applyFill="1"/>
    <xf numFmtId="0" fontId="5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5" borderId="8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5" fillId="5" borderId="9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7" fillId="5" borderId="8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/>
    </xf>
    <xf numFmtId="0" fontId="7" fillId="5" borderId="8" xfId="0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9" fillId="0" borderId="0" xfId="0" applyFont="1"/>
    <xf numFmtId="9" fontId="0" fillId="0" borderId="0" xfId="0" applyNumberFormat="1"/>
    <xf numFmtId="164" fontId="0" fillId="0" borderId="0" xfId="0" applyNumberFormat="1"/>
    <xf numFmtId="0" fontId="6" fillId="0" borderId="0" xfId="0" applyFont="1"/>
    <xf numFmtId="0" fontId="10" fillId="7" borderId="0" xfId="0" applyFont="1" applyFill="1"/>
    <xf numFmtId="0" fontId="11" fillId="7" borderId="0" xfId="0" applyFont="1" applyFill="1"/>
    <xf numFmtId="0" fontId="1" fillId="2" borderId="0" xfId="0" applyFont="1" applyFill="1"/>
    <xf numFmtId="0" fontId="0" fillId="0" borderId="0" xfId="0" applyNumberFormat="1"/>
  </cellXfs>
  <cellStyles count="1">
    <cellStyle name="Normal" xfId="0" builtinId="0"/>
  </cellStyles>
  <dxfs count="132"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ill>
        <patternFill>
          <bgColor rgb="FFFFFF00"/>
        </patternFill>
      </fill>
    </dxf>
    <dxf>
      <alignment horizontal="right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9" formatCode="dd/mm/yyyy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</dxf>
    <dxf>
      <alignment horizontal="general" vertical="bottom" textRotation="0" wrapText="0" indent="0" justifyLastLine="0" shrinkToFit="0" readingOrder="0"/>
    </dxf>
    <dxf>
      <font>
        <color rgb="FF000000"/>
      </font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>
        <left style="thin">
          <color theme="0"/>
        </left>
        <right style="thin">
          <color theme="0"/>
        </right>
        <top/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>
        <left style="thin">
          <color theme="0"/>
        </left>
        <right style="thin">
          <color theme="0"/>
        </right>
        <top/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B8CCE4"/>
          <bgColor rgb="FFB8CCE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righ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>
        <left style="thin">
          <color theme="0"/>
        </left>
        <right style="thin">
          <color theme="0"/>
        </right>
        <top/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>
        <left style="thin">
          <color theme="0"/>
        </left>
        <right style="thin">
          <color theme="0"/>
        </right>
        <top/>
        <bottom style="thick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3" formatCode="0%"/>
    </dxf>
    <dxf>
      <alignment horizontal="left" vertical="bottom" textRotation="0" wrapText="0" indent="0" justifyLastLine="0" shrinkToFit="0" readingOrder="0"/>
    </dxf>
    <dxf>
      <numFmt numFmtId="0" formatCode="General"/>
    </dxf>
    <dxf>
      <border outline="0">
        <bottom style="thin">
          <color theme="0"/>
        </bottom>
      </border>
    </dxf>
  </dxfs>
  <tableStyles count="0" defaultTableStyle="TableStyleMedium9" defaultPivotStyle="PivotStyleLight16"/>
  <colors>
    <mruColors>
      <color rgb="FFF5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1/relationships/timelineCache" Target="timelineCaches/timelineCache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microsoft.com/office/2007/relationships/slicerCache" Target="slicerCaches/slicerCache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11/relationships/timelineCache" Target="timelineCaches/timelineCache2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Feuil1!$U$62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Feuil1!$V$61:$BQ$61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Feuil1!$V$62:$BQ$62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  <c:pt idx="42">
                  <c:v>5</c:v>
                </c:pt>
                <c:pt idx="43">
                  <c:v>4</c:v>
                </c:pt>
                <c:pt idx="44">
                  <c:v>6</c:v>
                </c:pt>
                <c:pt idx="45">
                  <c:v>8</c:v>
                </c:pt>
                <c:pt idx="46">
                  <c:v>5</c:v>
                </c:pt>
                <c:pt idx="4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D-1C46-B8D0-4C6141D6BD53}"/>
            </c:ext>
          </c:extLst>
        </c:ser>
        <c:ser>
          <c:idx val="1"/>
          <c:order val="1"/>
          <c:tx>
            <c:strRef>
              <c:f>Feuil1!$U$63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Feuil1!$V$61:$BQ$61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Feuil1!$V$63:$BQ$63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5</c:v>
                </c:pt>
                <c:pt idx="39">
                  <c:v>5</c:v>
                </c:pt>
                <c:pt idx="40">
                  <c:v>4</c:v>
                </c:pt>
                <c:pt idx="41">
                  <c:v>5</c:v>
                </c:pt>
                <c:pt idx="42">
                  <c:v>3</c:v>
                </c:pt>
                <c:pt idx="43">
                  <c:v>4</c:v>
                </c:pt>
                <c:pt idx="44">
                  <c:v>7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D-1C46-B8D0-4C6141D6BD53}"/>
            </c:ext>
          </c:extLst>
        </c:ser>
        <c:ser>
          <c:idx val="2"/>
          <c:order val="2"/>
          <c:tx>
            <c:strRef>
              <c:f>Feuil1!$U$64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Feuil1!$V$61:$BQ$61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Feuil1!$V$64:$BQ$64</c:f>
              <c:numCache>
                <c:formatCode>General</c:formatCode>
                <c:ptCount val="4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6</c:v>
                </c:pt>
                <c:pt idx="27">
                  <c:v>9</c:v>
                </c:pt>
                <c:pt idx="28">
                  <c:v>8</c:v>
                </c:pt>
                <c:pt idx="29">
                  <c:v>9</c:v>
                </c:pt>
                <c:pt idx="30">
                  <c:v>13</c:v>
                </c:pt>
                <c:pt idx="31">
                  <c:v>9</c:v>
                </c:pt>
                <c:pt idx="32">
                  <c:v>5</c:v>
                </c:pt>
                <c:pt idx="33">
                  <c:v>5</c:v>
                </c:pt>
                <c:pt idx="34">
                  <c:v>7</c:v>
                </c:pt>
                <c:pt idx="35">
                  <c:v>6</c:v>
                </c:pt>
                <c:pt idx="36">
                  <c:v>4</c:v>
                </c:pt>
                <c:pt idx="37">
                  <c:v>5</c:v>
                </c:pt>
                <c:pt idx="38">
                  <c:v>3</c:v>
                </c:pt>
                <c:pt idx="39">
                  <c:v>9</c:v>
                </c:pt>
                <c:pt idx="40">
                  <c:v>9</c:v>
                </c:pt>
                <c:pt idx="41">
                  <c:v>4</c:v>
                </c:pt>
                <c:pt idx="42">
                  <c:v>5</c:v>
                </c:pt>
                <c:pt idx="43">
                  <c:v>5</c:v>
                </c:pt>
                <c:pt idx="44">
                  <c:v>11</c:v>
                </c:pt>
                <c:pt idx="45">
                  <c:v>17</c:v>
                </c:pt>
                <c:pt idx="46">
                  <c:v>16</c:v>
                </c:pt>
                <c:pt idx="47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9D-1C46-B8D0-4C6141D6BD53}"/>
            </c:ext>
          </c:extLst>
        </c:ser>
        <c:ser>
          <c:idx val="3"/>
          <c:order val="3"/>
          <c:tx>
            <c:strRef>
              <c:f>Feuil1!$U$65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Feuil1!$V$61:$BQ$61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Feuil1!$V$65:$BQ$65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4</c:v>
                </c:pt>
                <c:pt idx="31">
                  <c:v>2</c:v>
                </c:pt>
                <c:pt idx="32">
                  <c:v>1</c:v>
                </c:pt>
                <c:pt idx="33">
                  <c:v>4</c:v>
                </c:pt>
                <c:pt idx="34">
                  <c:v>4</c:v>
                </c:pt>
                <c:pt idx="35">
                  <c:v>3</c:v>
                </c:pt>
                <c:pt idx="36">
                  <c:v>4</c:v>
                </c:pt>
                <c:pt idx="37">
                  <c:v>3</c:v>
                </c:pt>
                <c:pt idx="38">
                  <c:v>5</c:v>
                </c:pt>
                <c:pt idx="39">
                  <c:v>4</c:v>
                </c:pt>
                <c:pt idx="40">
                  <c:v>2</c:v>
                </c:pt>
                <c:pt idx="41">
                  <c:v>5</c:v>
                </c:pt>
                <c:pt idx="42">
                  <c:v>11</c:v>
                </c:pt>
                <c:pt idx="43">
                  <c:v>9</c:v>
                </c:pt>
                <c:pt idx="44">
                  <c:v>4</c:v>
                </c:pt>
                <c:pt idx="45">
                  <c:v>5</c:v>
                </c:pt>
                <c:pt idx="46">
                  <c:v>3</c:v>
                </c:pt>
                <c:pt idx="4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9D-1C46-B8D0-4C6141D6BD53}"/>
            </c:ext>
          </c:extLst>
        </c:ser>
        <c:ser>
          <c:idx val="4"/>
          <c:order val="4"/>
          <c:tx>
            <c:strRef>
              <c:f>Feuil1!$U$66</c:f>
              <c:strCache>
                <c:ptCount val="1"/>
                <c:pt idx="0">
                  <c:v>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Feuil1!$V$61:$BQ$61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Feuil1!$V$66:$BQ$66</c:f>
              <c:numCache>
                <c:formatCode>General</c:formatCode>
                <c:ptCount val="4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5</c:v>
                </c:pt>
                <c:pt idx="30">
                  <c:v>2</c:v>
                </c:pt>
                <c:pt idx="31">
                  <c:v>4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5</c:v>
                </c:pt>
                <c:pt idx="36">
                  <c:v>6</c:v>
                </c:pt>
                <c:pt idx="37">
                  <c:v>5</c:v>
                </c:pt>
                <c:pt idx="38">
                  <c:v>7</c:v>
                </c:pt>
                <c:pt idx="39">
                  <c:v>9</c:v>
                </c:pt>
                <c:pt idx="40">
                  <c:v>7</c:v>
                </c:pt>
                <c:pt idx="41">
                  <c:v>4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15</c:v>
                </c:pt>
                <c:pt idx="46">
                  <c:v>12</c:v>
                </c:pt>
                <c:pt idx="4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9D-1C46-B8D0-4C6141D6B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503071"/>
        <c:axId val="981504799"/>
      </c:lineChart>
      <c:catAx>
        <c:axId val="981503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1504799"/>
        <c:crosses val="autoZero"/>
        <c:auto val="1"/>
        <c:lblAlgn val="ctr"/>
        <c:lblOffset val="100"/>
        <c:noMultiLvlLbl val="0"/>
      </c:catAx>
      <c:valAx>
        <c:axId val="98150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1503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Feuil2!$A$21</c:f>
              <c:strCache>
                <c:ptCount val="1"/>
                <c:pt idx="0">
                  <c:v>somme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Feuil2!$B$20:$X$20</c:f>
              <c:numCache>
                <c:formatCode>General</c:formatCode>
                <c:ptCount val="23"/>
                <c:pt idx="0">
                  <c:v>2012</c:v>
                </c:pt>
                <c:pt idx="1">
                  <c:v>2012.5</c:v>
                </c:pt>
                <c:pt idx="2">
                  <c:v>2013</c:v>
                </c:pt>
                <c:pt idx="3">
                  <c:v>2013.5</c:v>
                </c:pt>
                <c:pt idx="4">
                  <c:v>2014</c:v>
                </c:pt>
                <c:pt idx="5">
                  <c:v>2014.5</c:v>
                </c:pt>
                <c:pt idx="6">
                  <c:v>2015</c:v>
                </c:pt>
                <c:pt idx="7">
                  <c:v>2015.5</c:v>
                </c:pt>
                <c:pt idx="8">
                  <c:v>2016</c:v>
                </c:pt>
                <c:pt idx="9">
                  <c:v>2016.5</c:v>
                </c:pt>
                <c:pt idx="10">
                  <c:v>2017</c:v>
                </c:pt>
                <c:pt idx="11">
                  <c:v>2017.5</c:v>
                </c:pt>
                <c:pt idx="12">
                  <c:v>2018</c:v>
                </c:pt>
                <c:pt idx="13">
                  <c:v>2018.5</c:v>
                </c:pt>
                <c:pt idx="14">
                  <c:v>2019</c:v>
                </c:pt>
                <c:pt idx="15">
                  <c:v>2019.5</c:v>
                </c:pt>
                <c:pt idx="16">
                  <c:v>2020</c:v>
                </c:pt>
                <c:pt idx="17">
                  <c:v>2020.5</c:v>
                </c:pt>
                <c:pt idx="18">
                  <c:v>2021</c:v>
                </c:pt>
                <c:pt idx="19">
                  <c:v>2021.5</c:v>
                </c:pt>
                <c:pt idx="20">
                  <c:v>2022</c:v>
                </c:pt>
                <c:pt idx="21">
                  <c:v>2022.5</c:v>
                </c:pt>
                <c:pt idx="22">
                  <c:v>2023</c:v>
                </c:pt>
              </c:numCache>
            </c:numRef>
          </c:cat>
          <c:val>
            <c:numRef>
              <c:f>Feuil2!$B$21:$X$21</c:f>
              <c:numCache>
                <c:formatCode>General</c:formatCode>
                <c:ptCount val="23"/>
                <c:pt idx="0">
                  <c:v>6</c:v>
                </c:pt>
                <c:pt idx="1">
                  <c:v>7</c:v>
                </c:pt>
                <c:pt idx="2">
                  <c:v>14</c:v>
                </c:pt>
                <c:pt idx="3">
                  <c:v>16</c:v>
                </c:pt>
                <c:pt idx="4">
                  <c:v>21</c:v>
                </c:pt>
                <c:pt idx="5">
                  <c:v>24</c:v>
                </c:pt>
                <c:pt idx="6">
                  <c:v>21</c:v>
                </c:pt>
                <c:pt idx="7">
                  <c:v>16</c:v>
                </c:pt>
                <c:pt idx="8">
                  <c:v>13</c:v>
                </c:pt>
                <c:pt idx="9">
                  <c:v>19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21</c:v>
                </c:pt>
                <c:pt idx="14">
                  <c:v>30</c:v>
                </c:pt>
                <c:pt idx="15">
                  <c:v>25</c:v>
                </c:pt>
                <c:pt idx="16">
                  <c:v>20</c:v>
                </c:pt>
                <c:pt idx="17">
                  <c:v>27</c:v>
                </c:pt>
                <c:pt idx="18">
                  <c:v>25</c:v>
                </c:pt>
                <c:pt idx="19">
                  <c:v>34</c:v>
                </c:pt>
                <c:pt idx="20">
                  <c:v>53</c:v>
                </c:pt>
                <c:pt idx="21">
                  <c:v>44</c:v>
                </c:pt>
                <c:pt idx="2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9D-6F4A-A59E-BE29BF352067}"/>
            </c:ext>
          </c:extLst>
        </c:ser>
        <c:ser>
          <c:idx val="1"/>
          <c:order val="1"/>
          <c:tx>
            <c:strRef>
              <c:f>Feuil2!$A$22</c:f>
              <c:strCache>
                <c:ptCount val="1"/>
                <c:pt idx="0">
                  <c:v>somme ref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Feuil2!$B$20:$X$20</c:f>
              <c:numCache>
                <c:formatCode>General</c:formatCode>
                <c:ptCount val="23"/>
                <c:pt idx="0">
                  <c:v>2012</c:v>
                </c:pt>
                <c:pt idx="1">
                  <c:v>2012.5</c:v>
                </c:pt>
                <c:pt idx="2">
                  <c:v>2013</c:v>
                </c:pt>
                <c:pt idx="3">
                  <c:v>2013.5</c:v>
                </c:pt>
                <c:pt idx="4">
                  <c:v>2014</c:v>
                </c:pt>
                <c:pt idx="5">
                  <c:v>2014.5</c:v>
                </c:pt>
                <c:pt idx="6">
                  <c:v>2015</c:v>
                </c:pt>
                <c:pt idx="7">
                  <c:v>2015.5</c:v>
                </c:pt>
                <c:pt idx="8">
                  <c:v>2016</c:v>
                </c:pt>
                <c:pt idx="9">
                  <c:v>2016.5</c:v>
                </c:pt>
                <c:pt idx="10">
                  <c:v>2017</c:v>
                </c:pt>
                <c:pt idx="11">
                  <c:v>2017.5</c:v>
                </c:pt>
                <c:pt idx="12">
                  <c:v>2018</c:v>
                </c:pt>
                <c:pt idx="13">
                  <c:v>2018.5</c:v>
                </c:pt>
                <c:pt idx="14">
                  <c:v>2019</c:v>
                </c:pt>
                <c:pt idx="15">
                  <c:v>2019.5</c:v>
                </c:pt>
                <c:pt idx="16">
                  <c:v>2020</c:v>
                </c:pt>
                <c:pt idx="17">
                  <c:v>2020.5</c:v>
                </c:pt>
                <c:pt idx="18">
                  <c:v>2021</c:v>
                </c:pt>
                <c:pt idx="19">
                  <c:v>2021.5</c:v>
                </c:pt>
                <c:pt idx="20">
                  <c:v>2022</c:v>
                </c:pt>
                <c:pt idx="21">
                  <c:v>2022.5</c:v>
                </c:pt>
                <c:pt idx="22">
                  <c:v>2023</c:v>
                </c:pt>
              </c:numCache>
            </c:numRef>
          </c:cat>
          <c:val>
            <c:numRef>
              <c:f>Feuil2!$B$22:$X$22</c:f>
              <c:numCache>
                <c:formatCode>General</c:formatCode>
                <c:ptCount val="23"/>
                <c:pt idx="0">
                  <c:v>4</c:v>
                </c:pt>
                <c:pt idx="1">
                  <c:v>7</c:v>
                </c:pt>
                <c:pt idx="2">
                  <c:v>13</c:v>
                </c:pt>
                <c:pt idx="3">
                  <c:v>12</c:v>
                </c:pt>
                <c:pt idx="4">
                  <c:v>16</c:v>
                </c:pt>
                <c:pt idx="5">
                  <c:v>22</c:v>
                </c:pt>
                <c:pt idx="6">
                  <c:v>17</c:v>
                </c:pt>
                <c:pt idx="7">
                  <c:v>12</c:v>
                </c:pt>
                <c:pt idx="8">
                  <c:v>12</c:v>
                </c:pt>
                <c:pt idx="9">
                  <c:v>17</c:v>
                </c:pt>
                <c:pt idx="10">
                  <c:v>16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21</c:v>
                </c:pt>
                <c:pt idx="15">
                  <c:v>18</c:v>
                </c:pt>
                <c:pt idx="16">
                  <c:v>16</c:v>
                </c:pt>
                <c:pt idx="17">
                  <c:v>24</c:v>
                </c:pt>
                <c:pt idx="18">
                  <c:v>22</c:v>
                </c:pt>
                <c:pt idx="19">
                  <c:v>28</c:v>
                </c:pt>
                <c:pt idx="20">
                  <c:v>38</c:v>
                </c:pt>
                <c:pt idx="21">
                  <c:v>32</c:v>
                </c:pt>
                <c:pt idx="22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9D-6F4A-A59E-BE29BF352067}"/>
            </c:ext>
          </c:extLst>
        </c:ser>
        <c:ser>
          <c:idx val="2"/>
          <c:order val="2"/>
          <c:tx>
            <c:strRef>
              <c:f>Feuil2!$A$23</c:f>
              <c:strCache>
                <c:ptCount val="1"/>
                <c:pt idx="0">
                  <c:v>ETP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Feuil2!$B$20:$X$20</c:f>
              <c:numCache>
                <c:formatCode>General</c:formatCode>
                <c:ptCount val="23"/>
                <c:pt idx="0">
                  <c:v>2012</c:v>
                </c:pt>
                <c:pt idx="1">
                  <c:v>2012.5</c:v>
                </c:pt>
                <c:pt idx="2">
                  <c:v>2013</c:v>
                </c:pt>
                <c:pt idx="3">
                  <c:v>2013.5</c:v>
                </c:pt>
                <c:pt idx="4">
                  <c:v>2014</c:v>
                </c:pt>
                <c:pt idx="5">
                  <c:v>2014.5</c:v>
                </c:pt>
                <c:pt idx="6">
                  <c:v>2015</c:v>
                </c:pt>
                <c:pt idx="7">
                  <c:v>2015.5</c:v>
                </c:pt>
                <c:pt idx="8">
                  <c:v>2016</c:v>
                </c:pt>
                <c:pt idx="9">
                  <c:v>2016.5</c:v>
                </c:pt>
                <c:pt idx="10">
                  <c:v>2017</c:v>
                </c:pt>
                <c:pt idx="11">
                  <c:v>2017.5</c:v>
                </c:pt>
                <c:pt idx="12">
                  <c:v>2018</c:v>
                </c:pt>
                <c:pt idx="13">
                  <c:v>2018.5</c:v>
                </c:pt>
                <c:pt idx="14">
                  <c:v>2019</c:v>
                </c:pt>
                <c:pt idx="15">
                  <c:v>2019.5</c:v>
                </c:pt>
                <c:pt idx="16">
                  <c:v>2020</c:v>
                </c:pt>
                <c:pt idx="17">
                  <c:v>2020.5</c:v>
                </c:pt>
                <c:pt idx="18">
                  <c:v>2021</c:v>
                </c:pt>
                <c:pt idx="19">
                  <c:v>2021.5</c:v>
                </c:pt>
                <c:pt idx="20">
                  <c:v>2022</c:v>
                </c:pt>
                <c:pt idx="21">
                  <c:v>2022.5</c:v>
                </c:pt>
                <c:pt idx="22">
                  <c:v>2023</c:v>
                </c:pt>
              </c:numCache>
            </c:numRef>
          </c:cat>
          <c:val>
            <c:numRef>
              <c:f>Feuil2!$B$23:$X$23</c:f>
              <c:numCache>
                <c:formatCode>0.00</c:formatCode>
                <c:ptCount val="23"/>
                <c:pt idx="0">
                  <c:v>7.3429332281290058</c:v>
                </c:pt>
                <c:pt idx="1">
                  <c:v>7.7210112765887482</c:v>
                </c:pt>
                <c:pt idx="2">
                  <c:v>7.7210112765887482</c:v>
                </c:pt>
                <c:pt idx="3">
                  <c:v>7.7210112765887482</c:v>
                </c:pt>
                <c:pt idx="4">
                  <c:v>7.8223800287120122</c:v>
                </c:pt>
                <c:pt idx="5">
                  <c:v>7.8442975967386657</c:v>
                </c:pt>
                <c:pt idx="6">
                  <c:v>8.2415535172217282</c:v>
                </c:pt>
                <c:pt idx="7">
                  <c:v>8.8511358779629798</c:v>
                </c:pt>
                <c:pt idx="8">
                  <c:v>9.099078366264477</c:v>
                </c:pt>
                <c:pt idx="9">
                  <c:v>9.8935902072306039</c:v>
                </c:pt>
                <c:pt idx="10">
                  <c:v>10.49906302396686</c:v>
                </c:pt>
                <c:pt idx="11">
                  <c:v>11.260698512893008</c:v>
                </c:pt>
                <c:pt idx="12">
                  <c:v>13.140129971178396</c:v>
                </c:pt>
                <c:pt idx="13">
                  <c:v>14.540114628880781</c:v>
                </c:pt>
                <c:pt idx="14">
                  <c:v>15.367502821886886</c:v>
                </c:pt>
                <c:pt idx="15">
                  <c:v>16.915431063769169</c:v>
                </c:pt>
                <c:pt idx="16">
                  <c:v>17.748298648781933</c:v>
                </c:pt>
                <c:pt idx="17">
                  <c:v>18.337333289498201</c:v>
                </c:pt>
                <c:pt idx="18">
                  <c:v>20.290736539873539</c:v>
                </c:pt>
                <c:pt idx="19">
                  <c:v>22.73180567884188</c:v>
                </c:pt>
                <c:pt idx="20">
                  <c:v>24.616990498734264</c:v>
                </c:pt>
                <c:pt idx="21">
                  <c:v>29.503238320675923</c:v>
                </c:pt>
                <c:pt idx="22">
                  <c:v>35.743169937863726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9D-6F4A-A59E-BE29BF352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342432"/>
        <c:axId val="456170752"/>
      </c:lineChart>
      <c:catAx>
        <c:axId val="45634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6170752"/>
        <c:crosses val="autoZero"/>
        <c:auto val="1"/>
        <c:lblAlgn val="ctr"/>
        <c:lblOffset val="100"/>
        <c:noMultiLvlLbl val="0"/>
      </c:catAx>
      <c:valAx>
        <c:axId val="45617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634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Feuil2!$A$27</c:f>
              <c:strCache>
                <c:ptCount val="1"/>
                <c:pt idx="0">
                  <c:v>ref / ETP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Feuil2!$B$26:$X$26</c:f>
              <c:numCache>
                <c:formatCode>General</c:formatCode>
                <c:ptCount val="23"/>
                <c:pt idx="0">
                  <c:v>2012</c:v>
                </c:pt>
                <c:pt idx="1">
                  <c:v>2012.5</c:v>
                </c:pt>
                <c:pt idx="2">
                  <c:v>2013</c:v>
                </c:pt>
                <c:pt idx="3">
                  <c:v>2013.5</c:v>
                </c:pt>
                <c:pt idx="4">
                  <c:v>2014</c:v>
                </c:pt>
                <c:pt idx="5">
                  <c:v>2014.5</c:v>
                </c:pt>
                <c:pt idx="6">
                  <c:v>2015</c:v>
                </c:pt>
                <c:pt idx="7">
                  <c:v>2015.5</c:v>
                </c:pt>
                <c:pt idx="8">
                  <c:v>2016</c:v>
                </c:pt>
                <c:pt idx="9">
                  <c:v>2016.5</c:v>
                </c:pt>
                <c:pt idx="10">
                  <c:v>2017</c:v>
                </c:pt>
                <c:pt idx="11">
                  <c:v>2017.5</c:v>
                </c:pt>
                <c:pt idx="12">
                  <c:v>2018</c:v>
                </c:pt>
                <c:pt idx="13">
                  <c:v>2018.5</c:v>
                </c:pt>
                <c:pt idx="14">
                  <c:v>2019</c:v>
                </c:pt>
                <c:pt idx="15">
                  <c:v>2019.5</c:v>
                </c:pt>
                <c:pt idx="16">
                  <c:v>2020</c:v>
                </c:pt>
                <c:pt idx="17">
                  <c:v>2020.5</c:v>
                </c:pt>
                <c:pt idx="18">
                  <c:v>2021</c:v>
                </c:pt>
                <c:pt idx="19">
                  <c:v>2021.5</c:v>
                </c:pt>
                <c:pt idx="20">
                  <c:v>2022</c:v>
                </c:pt>
                <c:pt idx="21">
                  <c:v>2022.5</c:v>
                </c:pt>
                <c:pt idx="22">
                  <c:v>2023</c:v>
                </c:pt>
              </c:numCache>
            </c:numRef>
          </c:cat>
          <c:val>
            <c:numRef>
              <c:f>Feuil2!$B$27:$X$27</c:f>
              <c:numCache>
                <c:formatCode>General</c:formatCode>
                <c:ptCount val="23"/>
                <c:pt idx="0">
                  <c:v>0.54474143720617874</c:v>
                </c:pt>
                <c:pt idx="1">
                  <c:v>0.90661698956780945</c:v>
                </c:pt>
                <c:pt idx="2">
                  <c:v>1.6837172663402176</c:v>
                </c:pt>
                <c:pt idx="3">
                  <c:v>1.5542005535448162</c:v>
                </c:pt>
                <c:pt idx="4">
                  <c:v>2.0454132810311014</c:v>
                </c:pt>
                <c:pt idx="5">
                  <c:v>2.804585079631182</c:v>
                </c:pt>
                <c:pt idx="6">
                  <c:v>2.0627179043946549</c:v>
                </c:pt>
                <c:pt idx="7">
                  <c:v>1.3557581948184607</c:v>
                </c:pt>
                <c:pt idx="8">
                  <c:v>1.3188148861857163</c:v>
                </c:pt>
                <c:pt idx="9">
                  <c:v>1.7182842268498009</c:v>
                </c:pt>
                <c:pt idx="10">
                  <c:v>1.5239455143259748</c:v>
                </c:pt>
                <c:pt idx="11">
                  <c:v>1.2432621283635834</c:v>
                </c:pt>
                <c:pt idx="12">
                  <c:v>1.0654384721237649</c:v>
                </c:pt>
                <c:pt idx="13">
                  <c:v>0.96285348206210419</c:v>
                </c:pt>
                <c:pt idx="14">
                  <c:v>1.3665200028524565</c:v>
                </c:pt>
                <c:pt idx="15">
                  <c:v>1.0641171325839782</c:v>
                </c:pt>
                <c:pt idx="16">
                  <c:v>0.90149485968324528</c:v>
                </c:pt>
                <c:pt idx="17">
                  <c:v>1.3088053546883403</c:v>
                </c:pt>
                <c:pt idx="18">
                  <c:v>1.0842386108935755</c:v>
                </c:pt>
                <c:pt idx="19">
                  <c:v>1.2317543267608349</c:v>
                </c:pt>
                <c:pt idx="20">
                  <c:v>1.543649293846616</c:v>
                </c:pt>
                <c:pt idx="21">
                  <c:v>1.084626699353689</c:v>
                </c:pt>
                <c:pt idx="22">
                  <c:v>0.69943432671081618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C-144D-B39C-1F6C75172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403872"/>
        <c:axId val="454401680"/>
      </c:lineChart>
      <c:catAx>
        <c:axId val="4544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4401680"/>
        <c:crosses val="autoZero"/>
        <c:auto val="1"/>
        <c:lblAlgn val="ctr"/>
        <c:lblOffset val="100"/>
        <c:noMultiLvlLbl val="0"/>
      </c:catAx>
      <c:valAx>
        <c:axId val="45440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440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Feuil1!$U$78</c:f>
              <c:strCache>
                <c:ptCount val="1"/>
                <c:pt idx="0">
                  <c:v>A et A*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Feuil1!$W$77:$BR$77</c:f>
              <c:numCache>
                <c:formatCode>General</c:formatCode>
                <c:ptCount val="48"/>
                <c:pt idx="0">
                  <c:v>2000</c:v>
                </c:pt>
                <c:pt idx="1">
                  <c:v>2000.5</c:v>
                </c:pt>
                <c:pt idx="2">
                  <c:v>2001</c:v>
                </c:pt>
                <c:pt idx="3">
                  <c:v>2001.5</c:v>
                </c:pt>
                <c:pt idx="4">
                  <c:v>2002</c:v>
                </c:pt>
                <c:pt idx="5">
                  <c:v>2002.5</c:v>
                </c:pt>
                <c:pt idx="6">
                  <c:v>2003</c:v>
                </c:pt>
                <c:pt idx="7">
                  <c:v>2003.5</c:v>
                </c:pt>
                <c:pt idx="8">
                  <c:v>2004</c:v>
                </c:pt>
                <c:pt idx="9">
                  <c:v>2004.5</c:v>
                </c:pt>
                <c:pt idx="10">
                  <c:v>2005</c:v>
                </c:pt>
                <c:pt idx="11">
                  <c:v>2005.5</c:v>
                </c:pt>
                <c:pt idx="12">
                  <c:v>2006</c:v>
                </c:pt>
                <c:pt idx="13">
                  <c:v>2006.5</c:v>
                </c:pt>
                <c:pt idx="14">
                  <c:v>2007</c:v>
                </c:pt>
                <c:pt idx="15">
                  <c:v>2007.5</c:v>
                </c:pt>
                <c:pt idx="16">
                  <c:v>2008</c:v>
                </c:pt>
                <c:pt idx="17">
                  <c:v>2008.5</c:v>
                </c:pt>
                <c:pt idx="18">
                  <c:v>2009</c:v>
                </c:pt>
                <c:pt idx="19">
                  <c:v>2009.5</c:v>
                </c:pt>
                <c:pt idx="20">
                  <c:v>2010</c:v>
                </c:pt>
                <c:pt idx="21">
                  <c:v>2010.5</c:v>
                </c:pt>
                <c:pt idx="22">
                  <c:v>2011</c:v>
                </c:pt>
                <c:pt idx="23">
                  <c:v>2011.5</c:v>
                </c:pt>
                <c:pt idx="24">
                  <c:v>2012</c:v>
                </c:pt>
                <c:pt idx="25">
                  <c:v>2012.5</c:v>
                </c:pt>
                <c:pt idx="26">
                  <c:v>2013</c:v>
                </c:pt>
                <c:pt idx="27">
                  <c:v>2013.5</c:v>
                </c:pt>
                <c:pt idx="28">
                  <c:v>2014</c:v>
                </c:pt>
                <c:pt idx="29">
                  <c:v>2014.5</c:v>
                </c:pt>
                <c:pt idx="30">
                  <c:v>2015</c:v>
                </c:pt>
                <c:pt idx="31">
                  <c:v>2015.5</c:v>
                </c:pt>
                <c:pt idx="32">
                  <c:v>2016</c:v>
                </c:pt>
                <c:pt idx="33">
                  <c:v>2016.5</c:v>
                </c:pt>
                <c:pt idx="34">
                  <c:v>2017</c:v>
                </c:pt>
                <c:pt idx="35">
                  <c:v>2017.5</c:v>
                </c:pt>
                <c:pt idx="36">
                  <c:v>2018</c:v>
                </c:pt>
                <c:pt idx="37">
                  <c:v>2018.5</c:v>
                </c:pt>
                <c:pt idx="38">
                  <c:v>2019</c:v>
                </c:pt>
                <c:pt idx="39">
                  <c:v>2019.5</c:v>
                </c:pt>
                <c:pt idx="40">
                  <c:v>2020</c:v>
                </c:pt>
                <c:pt idx="41">
                  <c:v>2020.5</c:v>
                </c:pt>
                <c:pt idx="42">
                  <c:v>2021</c:v>
                </c:pt>
                <c:pt idx="43">
                  <c:v>2021.5</c:v>
                </c:pt>
                <c:pt idx="44">
                  <c:v>2022</c:v>
                </c:pt>
                <c:pt idx="45">
                  <c:v>2022.5</c:v>
                </c:pt>
                <c:pt idx="46">
                  <c:v>2023</c:v>
                </c:pt>
              </c:numCache>
            </c:numRef>
          </c:cat>
          <c:val>
            <c:numRef>
              <c:f>Feuil1!$W$78:$BR$78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5</c:v>
                </c:pt>
                <c:pt idx="29">
                  <c:v>5</c:v>
                </c:pt>
                <c:pt idx="30">
                  <c:v>6</c:v>
                </c:pt>
                <c:pt idx="31">
                  <c:v>6</c:v>
                </c:pt>
                <c:pt idx="32">
                  <c:v>3</c:v>
                </c:pt>
                <c:pt idx="33">
                  <c:v>6</c:v>
                </c:pt>
                <c:pt idx="34">
                  <c:v>7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8</c:v>
                </c:pt>
                <c:pt idx="43">
                  <c:v>13</c:v>
                </c:pt>
                <c:pt idx="44">
                  <c:v>16</c:v>
                </c:pt>
                <c:pt idx="45">
                  <c:v>13</c:v>
                </c:pt>
                <c:pt idx="4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2-084B-B6CE-E6E35EE10CB4}"/>
            </c:ext>
          </c:extLst>
        </c:ser>
        <c:ser>
          <c:idx val="1"/>
          <c:order val="1"/>
          <c:tx>
            <c:strRef>
              <c:f>Feuil1!$U$79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Feuil1!$W$77:$BR$77</c:f>
              <c:numCache>
                <c:formatCode>General</c:formatCode>
                <c:ptCount val="48"/>
                <c:pt idx="0">
                  <c:v>2000</c:v>
                </c:pt>
                <c:pt idx="1">
                  <c:v>2000.5</c:v>
                </c:pt>
                <c:pt idx="2">
                  <c:v>2001</c:v>
                </c:pt>
                <c:pt idx="3">
                  <c:v>2001.5</c:v>
                </c:pt>
                <c:pt idx="4">
                  <c:v>2002</c:v>
                </c:pt>
                <c:pt idx="5">
                  <c:v>2002.5</c:v>
                </c:pt>
                <c:pt idx="6">
                  <c:v>2003</c:v>
                </c:pt>
                <c:pt idx="7">
                  <c:v>2003.5</c:v>
                </c:pt>
                <c:pt idx="8">
                  <c:v>2004</c:v>
                </c:pt>
                <c:pt idx="9">
                  <c:v>2004.5</c:v>
                </c:pt>
                <c:pt idx="10">
                  <c:v>2005</c:v>
                </c:pt>
                <c:pt idx="11">
                  <c:v>2005.5</c:v>
                </c:pt>
                <c:pt idx="12">
                  <c:v>2006</c:v>
                </c:pt>
                <c:pt idx="13">
                  <c:v>2006.5</c:v>
                </c:pt>
                <c:pt idx="14">
                  <c:v>2007</c:v>
                </c:pt>
                <c:pt idx="15">
                  <c:v>2007.5</c:v>
                </c:pt>
                <c:pt idx="16">
                  <c:v>2008</c:v>
                </c:pt>
                <c:pt idx="17">
                  <c:v>2008.5</c:v>
                </c:pt>
                <c:pt idx="18">
                  <c:v>2009</c:v>
                </c:pt>
                <c:pt idx="19">
                  <c:v>2009.5</c:v>
                </c:pt>
                <c:pt idx="20">
                  <c:v>2010</c:v>
                </c:pt>
                <c:pt idx="21">
                  <c:v>2010.5</c:v>
                </c:pt>
                <c:pt idx="22">
                  <c:v>2011</c:v>
                </c:pt>
                <c:pt idx="23">
                  <c:v>2011.5</c:v>
                </c:pt>
                <c:pt idx="24">
                  <c:v>2012</c:v>
                </c:pt>
                <c:pt idx="25">
                  <c:v>2012.5</c:v>
                </c:pt>
                <c:pt idx="26">
                  <c:v>2013</c:v>
                </c:pt>
                <c:pt idx="27">
                  <c:v>2013.5</c:v>
                </c:pt>
                <c:pt idx="28">
                  <c:v>2014</c:v>
                </c:pt>
                <c:pt idx="29">
                  <c:v>2014.5</c:v>
                </c:pt>
                <c:pt idx="30">
                  <c:v>2015</c:v>
                </c:pt>
                <c:pt idx="31">
                  <c:v>2015.5</c:v>
                </c:pt>
                <c:pt idx="32">
                  <c:v>2016</c:v>
                </c:pt>
                <c:pt idx="33">
                  <c:v>2016.5</c:v>
                </c:pt>
                <c:pt idx="34">
                  <c:v>2017</c:v>
                </c:pt>
                <c:pt idx="35">
                  <c:v>2017.5</c:v>
                </c:pt>
                <c:pt idx="36">
                  <c:v>2018</c:v>
                </c:pt>
                <c:pt idx="37">
                  <c:v>2018.5</c:v>
                </c:pt>
                <c:pt idx="38">
                  <c:v>2019</c:v>
                </c:pt>
                <c:pt idx="39">
                  <c:v>2019.5</c:v>
                </c:pt>
                <c:pt idx="40">
                  <c:v>2020</c:v>
                </c:pt>
                <c:pt idx="41">
                  <c:v>2020.5</c:v>
                </c:pt>
                <c:pt idx="42">
                  <c:v>2021</c:v>
                </c:pt>
                <c:pt idx="43">
                  <c:v>2021.5</c:v>
                </c:pt>
                <c:pt idx="44">
                  <c:v>2022</c:v>
                </c:pt>
                <c:pt idx="45">
                  <c:v>2022.5</c:v>
                </c:pt>
                <c:pt idx="46">
                  <c:v>2023</c:v>
                </c:pt>
              </c:numCache>
            </c:numRef>
          </c:cat>
          <c:val>
            <c:numRef>
              <c:f>Feuil1!$W$79:$BR$79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6</c:v>
                </c:pt>
                <c:pt idx="26">
                  <c:v>9</c:v>
                </c:pt>
                <c:pt idx="27">
                  <c:v>8</c:v>
                </c:pt>
                <c:pt idx="28">
                  <c:v>9</c:v>
                </c:pt>
                <c:pt idx="29">
                  <c:v>13</c:v>
                </c:pt>
                <c:pt idx="30">
                  <c:v>9</c:v>
                </c:pt>
                <c:pt idx="31">
                  <c:v>5</c:v>
                </c:pt>
                <c:pt idx="32">
                  <c:v>5</c:v>
                </c:pt>
                <c:pt idx="33">
                  <c:v>7</c:v>
                </c:pt>
                <c:pt idx="34">
                  <c:v>6</c:v>
                </c:pt>
                <c:pt idx="35">
                  <c:v>4</c:v>
                </c:pt>
                <c:pt idx="36">
                  <c:v>5</c:v>
                </c:pt>
                <c:pt idx="37">
                  <c:v>3</c:v>
                </c:pt>
                <c:pt idx="38">
                  <c:v>9</c:v>
                </c:pt>
                <c:pt idx="39">
                  <c:v>9</c:v>
                </c:pt>
                <c:pt idx="40">
                  <c:v>4</c:v>
                </c:pt>
                <c:pt idx="41">
                  <c:v>5</c:v>
                </c:pt>
                <c:pt idx="42">
                  <c:v>5</c:v>
                </c:pt>
                <c:pt idx="43">
                  <c:v>11</c:v>
                </c:pt>
                <c:pt idx="44">
                  <c:v>17</c:v>
                </c:pt>
                <c:pt idx="45">
                  <c:v>16</c:v>
                </c:pt>
                <c:pt idx="4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2-084B-B6CE-E6E35EE10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185424"/>
        <c:axId val="454246080"/>
      </c:lineChart>
      <c:catAx>
        <c:axId val="45418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4246080"/>
        <c:crosses val="autoZero"/>
        <c:auto val="1"/>
        <c:lblAlgn val="ctr"/>
        <c:lblOffset val="100"/>
        <c:noMultiLvlLbl val="0"/>
      </c:catAx>
      <c:valAx>
        <c:axId val="45424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418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Feuil1!$U$71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Feuil1!$V$70:$BQ$70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Feuil1!$V$71:$BQ$71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  <c:pt idx="42">
                  <c:v>5</c:v>
                </c:pt>
                <c:pt idx="43">
                  <c:v>4</c:v>
                </c:pt>
                <c:pt idx="44">
                  <c:v>6</c:v>
                </c:pt>
                <c:pt idx="45">
                  <c:v>8</c:v>
                </c:pt>
                <c:pt idx="46">
                  <c:v>5</c:v>
                </c:pt>
                <c:pt idx="4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B-B241-AD35-9BC961F35DEA}"/>
            </c:ext>
          </c:extLst>
        </c:ser>
        <c:ser>
          <c:idx val="1"/>
          <c:order val="1"/>
          <c:tx>
            <c:strRef>
              <c:f>Feuil1!$U$72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Feuil1!$V$70:$BQ$70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Feuil1!$V$72:$BQ$72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5</c:v>
                </c:pt>
                <c:pt idx="39">
                  <c:v>5</c:v>
                </c:pt>
                <c:pt idx="40">
                  <c:v>4</c:v>
                </c:pt>
                <c:pt idx="41">
                  <c:v>5</c:v>
                </c:pt>
                <c:pt idx="42">
                  <c:v>3</c:v>
                </c:pt>
                <c:pt idx="43">
                  <c:v>4</c:v>
                </c:pt>
                <c:pt idx="44">
                  <c:v>7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FB-B241-AD35-9BC961F35DEA}"/>
            </c:ext>
          </c:extLst>
        </c:ser>
        <c:ser>
          <c:idx val="2"/>
          <c:order val="2"/>
          <c:tx>
            <c:strRef>
              <c:f>Feuil1!$U$73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Feuil1!$V$70:$BQ$70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Feuil1!$V$73:$BQ$73</c:f>
              <c:numCache>
                <c:formatCode>General</c:formatCode>
                <c:ptCount val="4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6</c:v>
                </c:pt>
                <c:pt idx="27">
                  <c:v>9</c:v>
                </c:pt>
                <c:pt idx="28">
                  <c:v>8</c:v>
                </c:pt>
                <c:pt idx="29">
                  <c:v>9</c:v>
                </c:pt>
                <c:pt idx="30">
                  <c:v>13</c:v>
                </c:pt>
                <c:pt idx="31">
                  <c:v>9</c:v>
                </c:pt>
                <c:pt idx="32">
                  <c:v>5</c:v>
                </c:pt>
                <c:pt idx="33">
                  <c:v>5</c:v>
                </c:pt>
                <c:pt idx="34">
                  <c:v>7</c:v>
                </c:pt>
                <c:pt idx="35">
                  <c:v>6</c:v>
                </c:pt>
                <c:pt idx="36">
                  <c:v>4</c:v>
                </c:pt>
                <c:pt idx="37">
                  <c:v>5</c:v>
                </c:pt>
                <c:pt idx="38">
                  <c:v>3</c:v>
                </c:pt>
                <c:pt idx="39">
                  <c:v>9</c:v>
                </c:pt>
                <c:pt idx="40">
                  <c:v>9</c:v>
                </c:pt>
                <c:pt idx="41">
                  <c:v>4</c:v>
                </c:pt>
                <c:pt idx="42">
                  <c:v>5</c:v>
                </c:pt>
                <c:pt idx="43">
                  <c:v>5</c:v>
                </c:pt>
                <c:pt idx="44">
                  <c:v>11</c:v>
                </c:pt>
                <c:pt idx="45">
                  <c:v>17</c:v>
                </c:pt>
                <c:pt idx="46">
                  <c:v>16</c:v>
                </c:pt>
                <c:pt idx="47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FB-B241-AD35-9BC961F35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265040"/>
        <c:axId val="456267312"/>
      </c:lineChart>
      <c:catAx>
        <c:axId val="45626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6267312"/>
        <c:crosses val="autoZero"/>
        <c:auto val="1"/>
        <c:lblAlgn val="ctr"/>
        <c:lblOffset val="100"/>
        <c:noMultiLvlLbl val="0"/>
      </c:catAx>
      <c:valAx>
        <c:axId val="45626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626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Feuil1!$U$128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Feuil1!$V$127:$AR$127</c:f>
              <c:strCache>
                <c:ptCount val="23"/>
                <c:pt idx="0">
                  <c:v>2012</c:v>
                </c:pt>
                <c:pt idx="1">
                  <c:v>2012,5</c:v>
                </c:pt>
                <c:pt idx="2">
                  <c:v>2013</c:v>
                </c:pt>
                <c:pt idx="3">
                  <c:v>2013,5</c:v>
                </c:pt>
                <c:pt idx="4">
                  <c:v>2014</c:v>
                </c:pt>
                <c:pt idx="5">
                  <c:v>2014,5</c:v>
                </c:pt>
                <c:pt idx="6">
                  <c:v>2015</c:v>
                </c:pt>
                <c:pt idx="7">
                  <c:v>2015,5</c:v>
                </c:pt>
                <c:pt idx="8">
                  <c:v>2016</c:v>
                </c:pt>
                <c:pt idx="9">
                  <c:v>2016,5</c:v>
                </c:pt>
                <c:pt idx="10">
                  <c:v>2017</c:v>
                </c:pt>
                <c:pt idx="11">
                  <c:v>2017,5</c:v>
                </c:pt>
                <c:pt idx="12">
                  <c:v>2018</c:v>
                </c:pt>
                <c:pt idx="13">
                  <c:v>2018,5</c:v>
                </c:pt>
                <c:pt idx="14">
                  <c:v>2019</c:v>
                </c:pt>
                <c:pt idx="15">
                  <c:v>2019,5</c:v>
                </c:pt>
                <c:pt idx="16">
                  <c:v>2020</c:v>
                </c:pt>
                <c:pt idx="17">
                  <c:v>2020,5</c:v>
                </c:pt>
                <c:pt idx="18">
                  <c:v>2021</c:v>
                </c:pt>
                <c:pt idx="19">
                  <c:v>2021,5</c:v>
                </c:pt>
                <c:pt idx="20">
                  <c:v>2022</c:v>
                </c:pt>
                <c:pt idx="21">
                  <c:v>2022,5</c:v>
                </c:pt>
                <c:pt idx="22">
                  <c:v>2023</c:v>
                </c:pt>
              </c:strCache>
            </c:strRef>
          </c:cat>
          <c:val>
            <c:numRef>
              <c:f>Feuil1!$V$128:$AR$128</c:f>
              <c:numCache>
                <c:formatCode>0.00</c:formatCode>
                <c:ptCount val="23"/>
                <c:pt idx="0">
                  <c:v>0.13618535930154468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0.25567666012888768</c:v>
                </c:pt>
                <c:pt idx="5">
                  <c:v>0.25496227996647108</c:v>
                </c:pt>
                <c:pt idx="6">
                  <c:v>0.24267269463466526</c:v>
                </c:pt>
                <c:pt idx="7">
                  <c:v>0.33893954870461518</c:v>
                </c:pt>
                <c:pt idx="8">
                  <c:v>0.10990124051547637</c:v>
                </c:pt>
                <c:pt idx="9">
                  <c:v>0.2021510855117413</c:v>
                </c:pt>
                <c:pt idx="10">
                  <c:v>0.28573978393612026</c:v>
                </c:pt>
                <c:pt idx="11">
                  <c:v>0.17760887548051194</c:v>
                </c:pt>
                <c:pt idx="12">
                  <c:v>0.15220549601768069</c:v>
                </c:pt>
                <c:pt idx="13">
                  <c:v>6.8775248718721732E-2</c:v>
                </c:pt>
                <c:pt idx="14">
                  <c:v>0.19521714326463663</c:v>
                </c:pt>
                <c:pt idx="15">
                  <c:v>0.17735285543066304</c:v>
                </c:pt>
                <c:pt idx="16">
                  <c:v>0.11268685746040566</c:v>
                </c:pt>
                <c:pt idx="17">
                  <c:v>0.27266778222673754</c:v>
                </c:pt>
                <c:pt idx="18">
                  <c:v>0.19713429288974099</c:v>
                </c:pt>
                <c:pt idx="19">
                  <c:v>0.26394735573446459</c:v>
                </c:pt>
                <c:pt idx="20">
                  <c:v>0.32497879870455071</c:v>
                </c:pt>
                <c:pt idx="21">
                  <c:v>0.16947292177401391</c:v>
                </c:pt>
                <c:pt idx="22">
                  <c:v>5.595474613686529E-2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1C-564B-BE10-D7D433C1971E}"/>
            </c:ext>
          </c:extLst>
        </c:ser>
        <c:ser>
          <c:idx val="1"/>
          <c:order val="1"/>
          <c:tx>
            <c:strRef>
              <c:f>Feuil1!$U$129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Feuil1!$V$127:$AR$127</c:f>
              <c:strCache>
                <c:ptCount val="23"/>
                <c:pt idx="0">
                  <c:v>2012</c:v>
                </c:pt>
                <c:pt idx="1">
                  <c:v>2012,5</c:v>
                </c:pt>
                <c:pt idx="2">
                  <c:v>2013</c:v>
                </c:pt>
                <c:pt idx="3">
                  <c:v>2013,5</c:v>
                </c:pt>
                <c:pt idx="4">
                  <c:v>2014</c:v>
                </c:pt>
                <c:pt idx="5">
                  <c:v>2014,5</c:v>
                </c:pt>
                <c:pt idx="6">
                  <c:v>2015</c:v>
                </c:pt>
                <c:pt idx="7">
                  <c:v>2015,5</c:v>
                </c:pt>
                <c:pt idx="8">
                  <c:v>2016</c:v>
                </c:pt>
                <c:pt idx="9">
                  <c:v>2016,5</c:v>
                </c:pt>
                <c:pt idx="10">
                  <c:v>2017</c:v>
                </c:pt>
                <c:pt idx="11">
                  <c:v>2017,5</c:v>
                </c:pt>
                <c:pt idx="12">
                  <c:v>2018</c:v>
                </c:pt>
                <c:pt idx="13">
                  <c:v>2018,5</c:v>
                </c:pt>
                <c:pt idx="14">
                  <c:v>2019</c:v>
                </c:pt>
                <c:pt idx="15">
                  <c:v>2019,5</c:v>
                </c:pt>
                <c:pt idx="16">
                  <c:v>2020</c:v>
                </c:pt>
                <c:pt idx="17">
                  <c:v>2020,5</c:v>
                </c:pt>
                <c:pt idx="18">
                  <c:v>2021</c:v>
                </c:pt>
                <c:pt idx="19">
                  <c:v>2021,5</c:v>
                </c:pt>
                <c:pt idx="20">
                  <c:v>2022</c:v>
                </c:pt>
                <c:pt idx="21">
                  <c:v>2022,5</c:v>
                </c:pt>
                <c:pt idx="22">
                  <c:v>2023</c:v>
                </c:pt>
              </c:strCache>
            </c:strRef>
          </c:cat>
          <c:val>
            <c:numRef>
              <c:f>Feuil1!$V$129:$AR$129</c:f>
              <c:numCache>
                <c:formatCode>0.00</c:formatCode>
                <c:ptCount val="23"/>
                <c:pt idx="0">
                  <c:v>0</c:v>
                </c:pt>
                <c:pt idx="1">
                  <c:v>0.12951671279540133</c:v>
                </c:pt>
                <c:pt idx="2">
                  <c:v>0.38855013838620406</c:v>
                </c:pt>
                <c:pt idx="3">
                  <c:v>0.38855013838620406</c:v>
                </c:pt>
                <c:pt idx="4">
                  <c:v>0.38351499019333157</c:v>
                </c:pt>
                <c:pt idx="5">
                  <c:v>0.38244341994970665</c:v>
                </c:pt>
                <c:pt idx="6">
                  <c:v>0.48534538926933052</c:v>
                </c:pt>
                <c:pt idx="7">
                  <c:v>0.33893954870461518</c:v>
                </c:pt>
                <c:pt idx="8">
                  <c:v>0.21980248103095273</c:v>
                </c:pt>
                <c:pt idx="9">
                  <c:v>0.40430217102348259</c:v>
                </c:pt>
                <c:pt idx="10">
                  <c:v>0.3809863785814937</c:v>
                </c:pt>
                <c:pt idx="11">
                  <c:v>0.35521775096102387</c:v>
                </c:pt>
                <c:pt idx="12">
                  <c:v>0.30441099203536137</c:v>
                </c:pt>
                <c:pt idx="13">
                  <c:v>0.34387624359360863</c:v>
                </c:pt>
                <c:pt idx="14">
                  <c:v>0.32536190544106108</c:v>
                </c:pt>
                <c:pt idx="15">
                  <c:v>0.23647047390755072</c:v>
                </c:pt>
                <c:pt idx="16">
                  <c:v>0.28171714365101413</c:v>
                </c:pt>
                <c:pt idx="17">
                  <c:v>0.16360066933604253</c:v>
                </c:pt>
                <c:pt idx="18">
                  <c:v>0.19713429288974099</c:v>
                </c:pt>
                <c:pt idx="19">
                  <c:v>0.30793858169020871</c:v>
                </c:pt>
                <c:pt idx="20">
                  <c:v>0.32497879870455071</c:v>
                </c:pt>
                <c:pt idx="21">
                  <c:v>0.27115667483842226</c:v>
                </c:pt>
                <c:pt idx="22">
                  <c:v>0.22381898454746116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1C-564B-BE10-D7D433C1971E}"/>
            </c:ext>
          </c:extLst>
        </c:ser>
        <c:ser>
          <c:idx val="2"/>
          <c:order val="2"/>
          <c:tx>
            <c:strRef>
              <c:f>Feuil1!$U$130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Feuil1!$V$127:$AR$127</c:f>
              <c:strCache>
                <c:ptCount val="23"/>
                <c:pt idx="0">
                  <c:v>2012</c:v>
                </c:pt>
                <c:pt idx="1">
                  <c:v>2012,5</c:v>
                </c:pt>
                <c:pt idx="2">
                  <c:v>2013</c:v>
                </c:pt>
                <c:pt idx="3">
                  <c:v>2013,5</c:v>
                </c:pt>
                <c:pt idx="4">
                  <c:v>2014</c:v>
                </c:pt>
                <c:pt idx="5">
                  <c:v>2014,5</c:v>
                </c:pt>
                <c:pt idx="6">
                  <c:v>2015</c:v>
                </c:pt>
                <c:pt idx="7">
                  <c:v>2015,5</c:v>
                </c:pt>
                <c:pt idx="8">
                  <c:v>2016</c:v>
                </c:pt>
                <c:pt idx="9">
                  <c:v>2016,5</c:v>
                </c:pt>
                <c:pt idx="10">
                  <c:v>2017</c:v>
                </c:pt>
                <c:pt idx="11">
                  <c:v>2017,5</c:v>
                </c:pt>
                <c:pt idx="12">
                  <c:v>2018</c:v>
                </c:pt>
                <c:pt idx="13">
                  <c:v>2018,5</c:v>
                </c:pt>
                <c:pt idx="14">
                  <c:v>2019</c:v>
                </c:pt>
                <c:pt idx="15">
                  <c:v>2019,5</c:v>
                </c:pt>
                <c:pt idx="16">
                  <c:v>2020</c:v>
                </c:pt>
                <c:pt idx="17">
                  <c:v>2020,5</c:v>
                </c:pt>
                <c:pt idx="18">
                  <c:v>2021</c:v>
                </c:pt>
                <c:pt idx="19">
                  <c:v>2021,5</c:v>
                </c:pt>
                <c:pt idx="20">
                  <c:v>2022</c:v>
                </c:pt>
                <c:pt idx="21">
                  <c:v>2022,5</c:v>
                </c:pt>
                <c:pt idx="22">
                  <c:v>2023</c:v>
                </c:pt>
              </c:strCache>
            </c:strRef>
          </c:cat>
          <c:val>
            <c:numRef>
              <c:f>Feuil1!$V$130:$AR$130</c:f>
              <c:numCache>
                <c:formatCode>0.00</c:formatCode>
                <c:ptCount val="23"/>
                <c:pt idx="0">
                  <c:v>0.27237071860308937</c:v>
                </c:pt>
                <c:pt idx="1">
                  <c:v>0.77710027677240812</c:v>
                </c:pt>
                <c:pt idx="2">
                  <c:v>1.165650415158612</c:v>
                </c:pt>
                <c:pt idx="3">
                  <c:v>1.0361337023632107</c:v>
                </c:pt>
                <c:pt idx="4">
                  <c:v>1.1505449705799946</c:v>
                </c:pt>
                <c:pt idx="5">
                  <c:v>1.657254819782062</c:v>
                </c:pt>
                <c:pt idx="6">
                  <c:v>1.0920271258559937</c:v>
                </c:pt>
                <c:pt idx="7">
                  <c:v>0.5648992478410253</c:v>
                </c:pt>
                <c:pt idx="8">
                  <c:v>0.54950620257738181</c:v>
                </c:pt>
                <c:pt idx="9">
                  <c:v>0.70752879929109447</c:v>
                </c:pt>
                <c:pt idx="10">
                  <c:v>0.57147956787224052</c:v>
                </c:pt>
                <c:pt idx="11">
                  <c:v>0.35521775096102387</c:v>
                </c:pt>
                <c:pt idx="12">
                  <c:v>0.38051374004420169</c:v>
                </c:pt>
                <c:pt idx="13">
                  <c:v>0.2063257461561652</c:v>
                </c:pt>
                <c:pt idx="14">
                  <c:v>0.58565142979390994</c:v>
                </c:pt>
                <c:pt idx="15">
                  <c:v>0.53205856629198911</c:v>
                </c:pt>
                <c:pt idx="16">
                  <c:v>0.22537371492081132</c:v>
                </c:pt>
                <c:pt idx="17">
                  <c:v>0.27266778222673754</c:v>
                </c:pt>
                <c:pt idx="18">
                  <c:v>0.24641786611217625</c:v>
                </c:pt>
                <c:pt idx="19">
                  <c:v>0.48390348551318507</c:v>
                </c:pt>
                <c:pt idx="20">
                  <c:v>0.69057994724717031</c:v>
                </c:pt>
                <c:pt idx="21">
                  <c:v>0.54231334967684452</c:v>
                </c:pt>
                <c:pt idx="22">
                  <c:v>0.3637058498896244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1C-564B-BE10-D7D433C19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311888"/>
        <c:axId val="456287680"/>
      </c:lineChart>
      <c:catAx>
        <c:axId val="4563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6287680"/>
        <c:crosses val="autoZero"/>
        <c:auto val="1"/>
        <c:lblAlgn val="ctr"/>
        <c:lblOffset val="100"/>
        <c:noMultiLvlLbl val="0"/>
      </c:catAx>
      <c:valAx>
        <c:axId val="45628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63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'Feuil1 (2)'!$U$62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'Feuil1 (2)'!$V$61:$BQ$61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'Feuil1 (2)'!$V$62:$BQ$62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  <c:pt idx="42">
                  <c:v>5</c:v>
                </c:pt>
                <c:pt idx="43">
                  <c:v>4</c:v>
                </c:pt>
                <c:pt idx="44">
                  <c:v>6</c:v>
                </c:pt>
                <c:pt idx="45">
                  <c:v>8</c:v>
                </c:pt>
                <c:pt idx="46">
                  <c:v>5</c:v>
                </c:pt>
                <c:pt idx="4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4-F343-AF32-42C1852E2427}"/>
            </c:ext>
          </c:extLst>
        </c:ser>
        <c:ser>
          <c:idx val="1"/>
          <c:order val="1"/>
          <c:tx>
            <c:strRef>
              <c:f>'Feuil1 (2)'!$U$63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'Feuil1 (2)'!$V$61:$BQ$61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'Feuil1 (2)'!$V$63:$BQ$63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5</c:v>
                </c:pt>
                <c:pt idx="39">
                  <c:v>5</c:v>
                </c:pt>
                <c:pt idx="40">
                  <c:v>4</c:v>
                </c:pt>
                <c:pt idx="41">
                  <c:v>5</c:v>
                </c:pt>
                <c:pt idx="42">
                  <c:v>3</c:v>
                </c:pt>
                <c:pt idx="43">
                  <c:v>4</c:v>
                </c:pt>
                <c:pt idx="44">
                  <c:v>7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4-F343-AF32-42C1852E2427}"/>
            </c:ext>
          </c:extLst>
        </c:ser>
        <c:ser>
          <c:idx val="2"/>
          <c:order val="2"/>
          <c:tx>
            <c:strRef>
              <c:f>'Feuil1 (2)'!$U$64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'Feuil1 (2)'!$V$61:$BQ$61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'Feuil1 (2)'!$V$64:$BQ$64</c:f>
              <c:numCache>
                <c:formatCode>General</c:formatCode>
                <c:ptCount val="4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6</c:v>
                </c:pt>
                <c:pt idx="27">
                  <c:v>9</c:v>
                </c:pt>
                <c:pt idx="28">
                  <c:v>8</c:v>
                </c:pt>
                <c:pt idx="29">
                  <c:v>9</c:v>
                </c:pt>
                <c:pt idx="30">
                  <c:v>13</c:v>
                </c:pt>
                <c:pt idx="31">
                  <c:v>9</c:v>
                </c:pt>
                <c:pt idx="32">
                  <c:v>5</c:v>
                </c:pt>
                <c:pt idx="33">
                  <c:v>5</c:v>
                </c:pt>
                <c:pt idx="34">
                  <c:v>7</c:v>
                </c:pt>
                <c:pt idx="35">
                  <c:v>6</c:v>
                </c:pt>
                <c:pt idx="36">
                  <c:v>4</c:v>
                </c:pt>
                <c:pt idx="37">
                  <c:v>5</c:v>
                </c:pt>
                <c:pt idx="38">
                  <c:v>3</c:v>
                </c:pt>
                <c:pt idx="39">
                  <c:v>9</c:v>
                </c:pt>
                <c:pt idx="40">
                  <c:v>9</c:v>
                </c:pt>
                <c:pt idx="41">
                  <c:v>4</c:v>
                </c:pt>
                <c:pt idx="42">
                  <c:v>5</c:v>
                </c:pt>
                <c:pt idx="43">
                  <c:v>5</c:v>
                </c:pt>
                <c:pt idx="44">
                  <c:v>11</c:v>
                </c:pt>
                <c:pt idx="45">
                  <c:v>17</c:v>
                </c:pt>
                <c:pt idx="46">
                  <c:v>16</c:v>
                </c:pt>
                <c:pt idx="47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D4-F343-AF32-42C1852E2427}"/>
            </c:ext>
          </c:extLst>
        </c:ser>
        <c:ser>
          <c:idx val="3"/>
          <c:order val="3"/>
          <c:tx>
            <c:strRef>
              <c:f>'Feuil1 (2)'!$U$65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'Feuil1 (2)'!$V$61:$BQ$61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'Feuil1 (2)'!$V$65:$BQ$65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4</c:v>
                </c:pt>
                <c:pt idx="31">
                  <c:v>2</c:v>
                </c:pt>
                <c:pt idx="32">
                  <c:v>1</c:v>
                </c:pt>
                <c:pt idx="33">
                  <c:v>4</c:v>
                </c:pt>
                <c:pt idx="34">
                  <c:v>4</c:v>
                </c:pt>
                <c:pt idx="35">
                  <c:v>3</c:v>
                </c:pt>
                <c:pt idx="36">
                  <c:v>4</c:v>
                </c:pt>
                <c:pt idx="37">
                  <c:v>3</c:v>
                </c:pt>
                <c:pt idx="38">
                  <c:v>5</c:v>
                </c:pt>
                <c:pt idx="39">
                  <c:v>4</c:v>
                </c:pt>
                <c:pt idx="40">
                  <c:v>2</c:v>
                </c:pt>
                <c:pt idx="41">
                  <c:v>5</c:v>
                </c:pt>
                <c:pt idx="42">
                  <c:v>11</c:v>
                </c:pt>
                <c:pt idx="43">
                  <c:v>9</c:v>
                </c:pt>
                <c:pt idx="44">
                  <c:v>4</c:v>
                </c:pt>
                <c:pt idx="45">
                  <c:v>5</c:v>
                </c:pt>
                <c:pt idx="46">
                  <c:v>3</c:v>
                </c:pt>
                <c:pt idx="4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D4-F343-AF32-42C1852E2427}"/>
            </c:ext>
          </c:extLst>
        </c:ser>
        <c:ser>
          <c:idx val="4"/>
          <c:order val="4"/>
          <c:tx>
            <c:strRef>
              <c:f>'Feuil1 (2)'!$U$66</c:f>
              <c:strCache>
                <c:ptCount val="1"/>
                <c:pt idx="0">
                  <c:v>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'Feuil1 (2)'!$V$61:$BQ$61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'Feuil1 (2)'!$V$66:$BQ$66</c:f>
              <c:numCache>
                <c:formatCode>General</c:formatCode>
                <c:ptCount val="4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5</c:v>
                </c:pt>
                <c:pt idx="30">
                  <c:v>2</c:v>
                </c:pt>
                <c:pt idx="31">
                  <c:v>4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5</c:v>
                </c:pt>
                <c:pt idx="36">
                  <c:v>6</c:v>
                </c:pt>
                <c:pt idx="37">
                  <c:v>5</c:v>
                </c:pt>
                <c:pt idx="38">
                  <c:v>7</c:v>
                </c:pt>
                <c:pt idx="39">
                  <c:v>9</c:v>
                </c:pt>
                <c:pt idx="40">
                  <c:v>7</c:v>
                </c:pt>
                <c:pt idx="41">
                  <c:v>4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15</c:v>
                </c:pt>
                <c:pt idx="46">
                  <c:v>12</c:v>
                </c:pt>
                <c:pt idx="4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D4-F343-AF32-42C1852E2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503071"/>
        <c:axId val="981504799"/>
      </c:lineChart>
      <c:catAx>
        <c:axId val="981503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1504799"/>
        <c:crosses val="autoZero"/>
        <c:auto val="1"/>
        <c:lblAlgn val="ctr"/>
        <c:lblOffset val="100"/>
        <c:noMultiLvlLbl val="0"/>
      </c:catAx>
      <c:valAx>
        <c:axId val="98150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1503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'Feuil1 (2)'!$U$78</c:f>
              <c:strCache>
                <c:ptCount val="1"/>
                <c:pt idx="0">
                  <c:v>A et A*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'Feuil1 (2)'!$W$77:$BR$77</c:f>
              <c:numCache>
                <c:formatCode>General</c:formatCode>
                <c:ptCount val="48"/>
                <c:pt idx="0">
                  <c:v>2000</c:v>
                </c:pt>
                <c:pt idx="1">
                  <c:v>2000.5</c:v>
                </c:pt>
                <c:pt idx="2">
                  <c:v>2001</c:v>
                </c:pt>
                <c:pt idx="3">
                  <c:v>2001.5</c:v>
                </c:pt>
                <c:pt idx="4">
                  <c:v>2002</c:v>
                </c:pt>
                <c:pt idx="5">
                  <c:v>2002.5</c:v>
                </c:pt>
                <c:pt idx="6">
                  <c:v>2003</c:v>
                </c:pt>
                <c:pt idx="7">
                  <c:v>2003.5</c:v>
                </c:pt>
                <c:pt idx="8">
                  <c:v>2004</c:v>
                </c:pt>
                <c:pt idx="9">
                  <c:v>2004.5</c:v>
                </c:pt>
                <c:pt idx="10">
                  <c:v>2005</c:v>
                </c:pt>
                <c:pt idx="11">
                  <c:v>2005.5</c:v>
                </c:pt>
                <c:pt idx="12">
                  <c:v>2006</c:v>
                </c:pt>
                <c:pt idx="13">
                  <c:v>2006.5</c:v>
                </c:pt>
                <c:pt idx="14">
                  <c:v>2007</c:v>
                </c:pt>
                <c:pt idx="15">
                  <c:v>2007.5</c:v>
                </c:pt>
                <c:pt idx="16">
                  <c:v>2008</c:v>
                </c:pt>
                <c:pt idx="17">
                  <c:v>2008.5</c:v>
                </c:pt>
                <c:pt idx="18">
                  <c:v>2009</c:v>
                </c:pt>
                <c:pt idx="19">
                  <c:v>2009.5</c:v>
                </c:pt>
                <c:pt idx="20">
                  <c:v>2010</c:v>
                </c:pt>
                <c:pt idx="21">
                  <c:v>2010.5</c:v>
                </c:pt>
                <c:pt idx="22">
                  <c:v>2011</c:v>
                </c:pt>
                <c:pt idx="23">
                  <c:v>2011.5</c:v>
                </c:pt>
                <c:pt idx="24">
                  <c:v>2012</c:v>
                </c:pt>
                <c:pt idx="25">
                  <c:v>2012.5</c:v>
                </c:pt>
                <c:pt idx="26">
                  <c:v>2013</c:v>
                </c:pt>
                <c:pt idx="27">
                  <c:v>2013.5</c:v>
                </c:pt>
                <c:pt idx="28">
                  <c:v>2014</c:v>
                </c:pt>
                <c:pt idx="29">
                  <c:v>2014.5</c:v>
                </c:pt>
                <c:pt idx="30">
                  <c:v>2015</c:v>
                </c:pt>
                <c:pt idx="31">
                  <c:v>2015.5</c:v>
                </c:pt>
                <c:pt idx="32">
                  <c:v>2016</c:v>
                </c:pt>
                <c:pt idx="33">
                  <c:v>2016.5</c:v>
                </c:pt>
                <c:pt idx="34">
                  <c:v>2017</c:v>
                </c:pt>
                <c:pt idx="35">
                  <c:v>2017.5</c:v>
                </c:pt>
                <c:pt idx="36">
                  <c:v>2018</c:v>
                </c:pt>
                <c:pt idx="37">
                  <c:v>2018.5</c:v>
                </c:pt>
                <c:pt idx="38">
                  <c:v>2019</c:v>
                </c:pt>
                <c:pt idx="39">
                  <c:v>2019.5</c:v>
                </c:pt>
                <c:pt idx="40">
                  <c:v>2020</c:v>
                </c:pt>
                <c:pt idx="41">
                  <c:v>2020.5</c:v>
                </c:pt>
                <c:pt idx="42">
                  <c:v>2021</c:v>
                </c:pt>
                <c:pt idx="43">
                  <c:v>2021.5</c:v>
                </c:pt>
                <c:pt idx="44">
                  <c:v>2022</c:v>
                </c:pt>
                <c:pt idx="45">
                  <c:v>2022.5</c:v>
                </c:pt>
                <c:pt idx="46">
                  <c:v>2023</c:v>
                </c:pt>
              </c:numCache>
            </c:numRef>
          </c:cat>
          <c:val>
            <c:numRef>
              <c:f>'Feuil1 (2)'!$W$78:$BR$78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5</c:v>
                </c:pt>
                <c:pt idx="29">
                  <c:v>5</c:v>
                </c:pt>
                <c:pt idx="30">
                  <c:v>6</c:v>
                </c:pt>
                <c:pt idx="31">
                  <c:v>6</c:v>
                </c:pt>
                <c:pt idx="32">
                  <c:v>3</c:v>
                </c:pt>
                <c:pt idx="33">
                  <c:v>6</c:v>
                </c:pt>
                <c:pt idx="34">
                  <c:v>7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8</c:v>
                </c:pt>
                <c:pt idx="43">
                  <c:v>13</c:v>
                </c:pt>
                <c:pt idx="44">
                  <c:v>16</c:v>
                </c:pt>
                <c:pt idx="45">
                  <c:v>13</c:v>
                </c:pt>
                <c:pt idx="4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D6-1643-806C-D5E73DC51916}"/>
            </c:ext>
          </c:extLst>
        </c:ser>
        <c:ser>
          <c:idx val="1"/>
          <c:order val="1"/>
          <c:tx>
            <c:strRef>
              <c:f>'Feuil1 (2)'!$U$79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'Feuil1 (2)'!$W$77:$BR$77</c:f>
              <c:numCache>
                <c:formatCode>General</c:formatCode>
                <c:ptCount val="48"/>
                <c:pt idx="0">
                  <c:v>2000</c:v>
                </c:pt>
                <c:pt idx="1">
                  <c:v>2000.5</c:v>
                </c:pt>
                <c:pt idx="2">
                  <c:v>2001</c:v>
                </c:pt>
                <c:pt idx="3">
                  <c:v>2001.5</c:v>
                </c:pt>
                <c:pt idx="4">
                  <c:v>2002</c:v>
                </c:pt>
                <c:pt idx="5">
                  <c:v>2002.5</c:v>
                </c:pt>
                <c:pt idx="6">
                  <c:v>2003</c:v>
                </c:pt>
                <c:pt idx="7">
                  <c:v>2003.5</c:v>
                </c:pt>
                <c:pt idx="8">
                  <c:v>2004</c:v>
                </c:pt>
                <c:pt idx="9">
                  <c:v>2004.5</c:v>
                </c:pt>
                <c:pt idx="10">
                  <c:v>2005</c:v>
                </c:pt>
                <c:pt idx="11">
                  <c:v>2005.5</c:v>
                </c:pt>
                <c:pt idx="12">
                  <c:v>2006</c:v>
                </c:pt>
                <c:pt idx="13">
                  <c:v>2006.5</c:v>
                </c:pt>
                <c:pt idx="14">
                  <c:v>2007</c:v>
                </c:pt>
                <c:pt idx="15">
                  <c:v>2007.5</c:v>
                </c:pt>
                <c:pt idx="16">
                  <c:v>2008</c:v>
                </c:pt>
                <c:pt idx="17">
                  <c:v>2008.5</c:v>
                </c:pt>
                <c:pt idx="18">
                  <c:v>2009</c:v>
                </c:pt>
                <c:pt idx="19">
                  <c:v>2009.5</c:v>
                </c:pt>
                <c:pt idx="20">
                  <c:v>2010</c:v>
                </c:pt>
                <c:pt idx="21">
                  <c:v>2010.5</c:v>
                </c:pt>
                <c:pt idx="22">
                  <c:v>2011</c:v>
                </c:pt>
                <c:pt idx="23">
                  <c:v>2011.5</c:v>
                </c:pt>
                <c:pt idx="24">
                  <c:v>2012</c:v>
                </c:pt>
                <c:pt idx="25">
                  <c:v>2012.5</c:v>
                </c:pt>
                <c:pt idx="26">
                  <c:v>2013</c:v>
                </c:pt>
                <c:pt idx="27">
                  <c:v>2013.5</c:v>
                </c:pt>
                <c:pt idx="28">
                  <c:v>2014</c:v>
                </c:pt>
                <c:pt idx="29">
                  <c:v>2014.5</c:v>
                </c:pt>
                <c:pt idx="30">
                  <c:v>2015</c:v>
                </c:pt>
                <c:pt idx="31">
                  <c:v>2015.5</c:v>
                </c:pt>
                <c:pt idx="32">
                  <c:v>2016</c:v>
                </c:pt>
                <c:pt idx="33">
                  <c:v>2016.5</c:v>
                </c:pt>
                <c:pt idx="34">
                  <c:v>2017</c:v>
                </c:pt>
                <c:pt idx="35">
                  <c:v>2017.5</c:v>
                </c:pt>
                <c:pt idx="36">
                  <c:v>2018</c:v>
                </c:pt>
                <c:pt idx="37">
                  <c:v>2018.5</c:v>
                </c:pt>
                <c:pt idx="38">
                  <c:v>2019</c:v>
                </c:pt>
                <c:pt idx="39">
                  <c:v>2019.5</c:v>
                </c:pt>
                <c:pt idx="40">
                  <c:v>2020</c:v>
                </c:pt>
                <c:pt idx="41">
                  <c:v>2020.5</c:v>
                </c:pt>
                <c:pt idx="42">
                  <c:v>2021</c:v>
                </c:pt>
                <c:pt idx="43">
                  <c:v>2021.5</c:v>
                </c:pt>
                <c:pt idx="44">
                  <c:v>2022</c:v>
                </c:pt>
                <c:pt idx="45">
                  <c:v>2022.5</c:v>
                </c:pt>
                <c:pt idx="46">
                  <c:v>2023</c:v>
                </c:pt>
              </c:numCache>
            </c:numRef>
          </c:cat>
          <c:val>
            <c:numRef>
              <c:f>'Feuil1 (2)'!$W$79:$BR$79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6</c:v>
                </c:pt>
                <c:pt idx="26">
                  <c:v>9</c:v>
                </c:pt>
                <c:pt idx="27">
                  <c:v>8</c:v>
                </c:pt>
                <c:pt idx="28">
                  <c:v>9</c:v>
                </c:pt>
                <c:pt idx="29">
                  <c:v>13</c:v>
                </c:pt>
                <c:pt idx="30">
                  <c:v>9</c:v>
                </c:pt>
                <c:pt idx="31">
                  <c:v>5</c:v>
                </c:pt>
                <c:pt idx="32">
                  <c:v>5</c:v>
                </c:pt>
                <c:pt idx="33">
                  <c:v>7</c:v>
                </c:pt>
                <c:pt idx="34">
                  <c:v>6</c:v>
                </c:pt>
                <c:pt idx="35">
                  <c:v>4</c:v>
                </c:pt>
                <c:pt idx="36">
                  <c:v>5</c:v>
                </c:pt>
                <c:pt idx="37">
                  <c:v>3</c:v>
                </c:pt>
                <c:pt idx="38">
                  <c:v>9</c:v>
                </c:pt>
                <c:pt idx="39">
                  <c:v>9</c:v>
                </c:pt>
                <c:pt idx="40">
                  <c:v>4</c:v>
                </c:pt>
                <c:pt idx="41">
                  <c:v>5</c:v>
                </c:pt>
                <c:pt idx="42">
                  <c:v>5</c:v>
                </c:pt>
                <c:pt idx="43">
                  <c:v>11</c:v>
                </c:pt>
                <c:pt idx="44">
                  <c:v>17</c:v>
                </c:pt>
                <c:pt idx="45">
                  <c:v>16</c:v>
                </c:pt>
                <c:pt idx="4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D6-1643-806C-D5E73DC51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185424"/>
        <c:axId val="454246080"/>
      </c:lineChart>
      <c:catAx>
        <c:axId val="45418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4246080"/>
        <c:crosses val="autoZero"/>
        <c:auto val="1"/>
        <c:lblAlgn val="ctr"/>
        <c:lblOffset val="100"/>
        <c:noMultiLvlLbl val="0"/>
      </c:catAx>
      <c:valAx>
        <c:axId val="45424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418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'Feuil1 (2)'!$U$71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'Feuil1 (2)'!$V$70:$BQ$70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'Feuil1 (2)'!$V$71:$BQ$71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  <c:pt idx="42">
                  <c:v>5</c:v>
                </c:pt>
                <c:pt idx="43">
                  <c:v>4</c:v>
                </c:pt>
                <c:pt idx="44">
                  <c:v>6</c:v>
                </c:pt>
                <c:pt idx="45">
                  <c:v>8</c:v>
                </c:pt>
                <c:pt idx="46">
                  <c:v>5</c:v>
                </c:pt>
                <c:pt idx="4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0A-F44B-85FD-839FA1C76B49}"/>
            </c:ext>
          </c:extLst>
        </c:ser>
        <c:ser>
          <c:idx val="1"/>
          <c:order val="1"/>
          <c:tx>
            <c:strRef>
              <c:f>'Feuil1 (2)'!$U$72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'Feuil1 (2)'!$V$70:$BQ$70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'Feuil1 (2)'!$V$72:$BQ$72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5</c:v>
                </c:pt>
                <c:pt idx="39">
                  <c:v>5</c:v>
                </c:pt>
                <c:pt idx="40">
                  <c:v>4</c:v>
                </c:pt>
                <c:pt idx="41">
                  <c:v>5</c:v>
                </c:pt>
                <c:pt idx="42">
                  <c:v>3</c:v>
                </c:pt>
                <c:pt idx="43">
                  <c:v>4</c:v>
                </c:pt>
                <c:pt idx="44">
                  <c:v>7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A-F44B-85FD-839FA1C76B49}"/>
            </c:ext>
          </c:extLst>
        </c:ser>
        <c:ser>
          <c:idx val="2"/>
          <c:order val="2"/>
          <c:tx>
            <c:strRef>
              <c:f>'Feuil1 (2)'!$U$73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'Feuil1 (2)'!$V$70:$BQ$70</c:f>
              <c:numCache>
                <c:formatCode>General</c:formatCode>
                <c:ptCount val="48"/>
                <c:pt idx="0">
                  <c:v>1999.5</c:v>
                </c:pt>
                <c:pt idx="1">
                  <c:v>2000</c:v>
                </c:pt>
                <c:pt idx="2">
                  <c:v>2000.5</c:v>
                </c:pt>
                <c:pt idx="3">
                  <c:v>2001</c:v>
                </c:pt>
                <c:pt idx="4">
                  <c:v>2001.5</c:v>
                </c:pt>
                <c:pt idx="5">
                  <c:v>2002</c:v>
                </c:pt>
                <c:pt idx="6">
                  <c:v>2002.5</c:v>
                </c:pt>
                <c:pt idx="7">
                  <c:v>2003</c:v>
                </c:pt>
                <c:pt idx="8">
                  <c:v>2003.5</c:v>
                </c:pt>
                <c:pt idx="9">
                  <c:v>2004</c:v>
                </c:pt>
                <c:pt idx="10">
                  <c:v>2004.5</c:v>
                </c:pt>
                <c:pt idx="11">
                  <c:v>2005</c:v>
                </c:pt>
                <c:pt idx="12">
                  <c:v>2005.5</c:v>
                </c:pt>
                <c:pt idx="13">
                  <c:v>2006</c:v>
                </c:pt>
                <c:pt idx="14">
                  <c:v>2006.5</c:v>
                </c:pt>
                <c:pt idx="15">
                  <c:v>2007</c:v>
                </c:pt>
                <c:pt idx="16">
                  <c:v>2007.5</c:v>
                </c:pt>
                <c:pt idx="17">
                  <c:v>2008</c:v>
                </c:pt>
                <c:pt idx="18">
                  <c:v>2008.5</c:v>
                </c:pt>
                <c:pt idx="19">
                  <c:v>2009</c:v>
                </c:pt>
                <c:pt idx="20">
                  <c:v>2009.5</c:v>
                </c:pt>
                <c:pt idx="21">
                  <c:v>2010</c:v>
                </c:pt>
                <c:pt idx="22">
                  <c:v>2010.5</c:v>
                </c:pt>
                <c:pt idx="23">
                  <c:v>2011</c:v>
                </c:pt>
                <c:pt idx="24">
                  <c:v>2011.5</c:v>
                </c:pt>
                <c:pt idx="25">
                  <c:v>2012</c:v>
                </c:pt>
                <c:pt idx="26">
                  <c:v>2012.5</c:v>
                </c:pt>
                <c:pt idx="27">
                  <c:v>2013</c:v>
                </c:pt>
                <c:pt idx="28">
                  <c:v>2013.5</c:v>
                </c:pt>
                <c:pt idx="29">
                  <c:v>2014</c:v>
                </c:pt>
                <c:pt idx="30">
                  <c:v>2014.5</c:v>
                </c:pt>
                <c:pt idx="31">
                  <c:v>2015</c:v>
                </c:pt>
                <c:pt idx="32">
                  <c:v>2015.5</c:v>
                </c:pt>
                <c:pt idx="33">
                  <c:v>2016</c:v>
                </c:pt>
                <c:pt idx="34">
                  <c:v>2016.5</c:v>
                </c:pt>
                <c:pt idx="35">
                  <c:v>2017</c:v>
                </c:pt>
                <c:pt idx="36">
                  <c:v>2017.5</c:v>
                </c:pt>
                <c:pt idx="37">
                  <c:v>2018</c:v>
                </c:pt>
                <c:pt idx="38">
                  <c:v>2018.5</c:v>
                </c:pt>
                <c:pt idx="39">
                  <c:v>2019</c:v>
                </c:pt>
                <c:pt idx="40">
                  <c:v>2019.5</c:v>
                </c:pt>
                <c:pt idx="41">
                  <c:v>2020</c:v>
                </c:pt>
                <c:pt idx="42">
                  <c:v>2020.5</c:v>
                </c:pt>
                <c:pt idx="43">
                  <c:v>2021</c:v>
                </c:pt>
                <c:pt idx="44">
                  <c:v>2021.5</c:v>
                </c:pt>
                <c:pt idx="45">
                  <c:v>2022</c:v>
                </c:pt>
                <c:pt idx="46">
                  <c:v>2022.5</c:v>
                </c:pt>
                <c:pt idx="47">
                  <c:v>2023</c:v>
                </c:pt>
              </c:numCache>
            </c:numRef>
          </c:cat>
          <c:val>
            <c:numRef>
              <c:f>'Feuil1 (2)'!$V$73:$BQ$73</c:f>
              <c:numCache>
                <c:formatCode>General</c:formatCode>
                <c:ptCount val="4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6</c:v>
                </c:pt>
                <c:pt idx="27">
                  <c:v>9</c:v>
                </c:pt>
                <c:pt idx="28">
                  <c:v>8</c:v>
                </c:pt>
                <c:pt idx="29">
                  <c:v>9</c:v>
                </c:pt>
                <c:pt idx="30">
                  <c:v>13</c:v>
                </c:pt>
                <c:pt idx="31">
                  <c:v>9</c:v>
                </c:pt>
                <c:pt idx="32">
                  <c:v>5</c:v>
                </c:pt>
                <c:pt idx="33">
                  <c:v>5</c:v>
                </c:pt>
                <c:pt idx="34">
                  <c:v>7</c:v>
                </c:pt>
                <c:pt idx="35">
                  <c:v>6</c:v>
                </c:pt>
                <c:pt idx="36">
                  <c:v>4</c:v>
                </c:pt>
                <c:pt idx="37">
                  <c:v>5</c:v>
                </c:pt>
                <c:pt idx="38">
                  <c:v>3</c:v>
                </c:pt>
                <c:pt idx="39">
                  <c:v>9</c:v>
                </c:pt>
                <c:pt idx="40">
                  <c:v>9</c:v>
                </c:pt>
                <c:pt idx="41">
                  <c:v>4</c:v>
                </c:pt>
                <c:pt idx="42">
                  <c:v>5</c:v>
                </c:pt>
                <c:pt idx="43">
                  <c:v>5</c:v>
                </c:pt>
                <c:pt idx="44">
                  <c:v>11</c:v>
                </c:pt>
                <c:pt idx="45">
                  <c:v>17</c:v>
                </c:pt>
                <c:pt idx="46">
                  <c:v>16</c:v>
                </c:pt>
                <c:pt idx="47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0A-F44B-85FD-839FA1C76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265040"/>
        <c:axId val="456267312"/>
      </c:lineChart>
      <c:catAx>
        <c:axId val="45626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6267312"/>
        <c:crosses val="autoZero"/>
        <c:auto val="1"/>
        <c:lblAlgn val="ctr"/>
        <c:lblOffset val="100"/>
        <c:noMultiLvlLbl val="0"/>
      </c:catAx>
      <c:valAx>
        <c:axId val="45626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626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'Feuil1 (2)'!$U$128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'Feuil1 (2)'!$V$127:$AG$127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'Feuil1 (2)'!$V$128:$AG$128</c:f>
              <c:numCache>
                <c:formatCode>0.00</c:formatCode>
                <c:ptCount val="12"/>
                <c:pt idx="0">
                  <c:v>0.13618535930154468</c:v>
                </c:pt>
                <c:pt idx="1">
                  <c:v>0</c:v>
                </c:pt>
                <c:pt idx="2">
                  <c:v>0.25567666012888768</c:v>
                </c:pt>
                <c:pt idx="3">
                  <c:v>0.24267269463466526</c:v>
                </c:pt>
                <c:pt idx="4">
                  <c:v>0.10990124051547637</c:v>
                </c:pt>
                <c:pt idx="5">
                  <c:v>0.28573978393612026</c:v>
                </c:pt>
                <c:pt idx="6">
                  <c:v>0.15220549601768069</c:v>
                </c:pt>
                <c:pt idx="7">
                  <c:v>0.19521714326463663</c:v>
                </c:pt>
                <c:pt idx="8">
                  <c:v>0.11268685746040566</c:v>
                </c:pt>
                <c:pt idx="9">
                  <c:v>0.19713429288974099</c:v>
                </c:pt>
                <c:pt idx="10">
                  <c:v>0.32497879870455071</c:v>
                </c:pt>
                <c:pt idx="11">
                  <c:v>5.595474613686529E-2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3-3A4A-B12C-03FEAA7965A4}"/>
            </c:ext>
          </c:extLst>
        </c:ser>
        <c:ser>
          <c:idx val="1"/>
          <c:order val="1"/>
          <c:tx>
            <c:strRef>
              <c:f>'Feuil1 (2)'!$U$129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'Feuil1 (2)'!$V$127:$AG$127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'Feuil1 (2)'!$V$129:$AG$129</c:f>
              <c:numCache>
                <c:formatCode>0.00</c:formatCode>
                <c:ptCount val="12"/>
                <c:pt idx="0">
                  <c:v>0</c:v>
                </c:pt>
                <c:pt idx="1">
                  <c:v>0.38855013838620406</c:v>
                </c:pt>
                <c:pt idx="2">
                  <c:v>0.38351499019333157</c:v>
                </c:pt>
                <c:pt idx="3">
                  <c:v>0.48534538926933052</c:v>
                </c:pt>
                <c:pt idx="4">
                  <c:v>0.21980248103095273</c:v>
                </c:pt>
                <c:pt idx="5">
                  <c:v>0.3809863785814937</c:v>
                </c:pt>
                <c:pt idx="6">
                  <c:v>0.30441099203536137</c:v>
                </c:pt>
                <c:pt idx="7">
                  <c:v>0.32536190544106108</c:v>
                </c:pt>
                <c:pt idx="8">
                  <c:v>0.28171714365101413</c:v>
                </c:pt>
                <c:pt idx="9">
                  <c:v>0.19713429288974099</c:v>
                </c:pt>
                <c:pt idx="10">
                  <c:v>0.32497879870455071</c:v>
                </c:pt>
                <c:pt idx="11">
                  <c:v>0.22381898454746116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3-3A4A-B12C-03FEAA7965A4}"/>
            </c:ext>
          </c:extLst>
        </c:ser>
        <c:ser>
          <c:idx val="2"/>
          <c:order val="2"/>
          <c:tx>
            <c:strRef>
              <c:f>'Feuil1 (2)'!$U$130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'Feuil1 (2)'!$V$127:$AG$127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'Feuil1 (2)'!$V$130:$AG$130</c:f>
              <c:numCache>
                <c:formatCode>0.00</c:formatCode>
                <c:ptCount val="12"/>
                <c:pt idx="0">
                  <c:v>0.27237071860308937</c:v>
                </c:pt>
                <c:pt idx="1">
                  <c:v>1.165650415158612</c:v>
                </c:pt>
                <c:pt idx="2">
                  <c:v>1.1505449705799946</c:v>
                </c:pt>
                <c:pt idx="3">
                  <c:v>1.0920271258559937</c:v>
                </c:pt>
                <c:pt idx="4">
                  <c:v>0.54950620257738181</c:v>
                </c:pt>
                <c:pt idx="5">
                  <c:v>0.57147956787224052</c:v>
                </c:pt>
                <c:pt idx="6">
                  <c:v>0.38051374004420169</c:v>
                </c:pt>
                <c:pt idx="7">
                  <c:v>0.58565142979390994</c:v>
                </c:pt>
                <c:pt idx="8">
                  <c:v>0.22537371492081132</c:v>
                </c:pt>
                <c:pt idx="9">
                  <c:v>0.24641786611217625</c:v>
                </c:pt>
                <c:pt idx="10">
                  <c:v>0.69057994724717031</c:v>
                </c:pt>
                <c:pt idx="11">
                  <c:v>0.3637058498896244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B3-3A4A-B12C-03FEAA796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311888"/>
        <c:axId val="456287680"/>
      </c:lineChart>
      <c:catAx>
        <c:axId val="4563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6287680"/>
        <c:crosses val="autoZero"/>
        <c:auto val="1"/>
        <c:lblAlgn val="ctr"/>
        <c:lblOffset val="100"/>
        <c:noMultiLvlLbl val="0"/>
      </c:catAx>
      <c:valAx>
        <c:axId val="45628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63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Feuil2!$A$59</c:f>
              <c:strCache>
                <c:ptCount val="1"/>
                <c:pt idx="0">
                  <c:v>part A+A*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Feuil2!$B$58:$X$58</c:f>
              <c:numCache>
                <c:formatCode>General</c:formatCode>
                <c:ptCount val="23"/>
                <c:pt idx="0">
                  <c:v>2012</c:v>
                </c:pt>
                <c:pt idx="1">
                  <c:v>2012.5</c:v>
                </c:pt>
                <c:pt idx="2">
                  <c:v>2013</c:v>
                </c:pt>
                <c:pt idx="3">
                  <c:v>2013.5</c:v>
                </c:pt>
                <c:pt idx="4">
                  <c:v>2014</c:v>
                </c:pt>
                <c:pt idx="5">
                  <c:v>2014.5</c:v>
                </c:pt>
                <c:pt idx="6">
                  <c:v>2015</c:v>
                </c:pt>
                <c:pt idx="7">
                  <c:v>2015.5</c:v>
                </c:pt>
                <c:pt idx="8">
                  <c:v>2016</c:v>
                </c:pt>
                <c:pt idx="9">
                  <c:v>2016.5</c:v>
                </c:pt>
                <c:pt idx="10">
                  <c:v>2017</c:v>
                </c:pt>
                <c:pt idx="11">
                  <c:v>2017.5</c:v>
                </c:pt>
                <c:pt idx="12">
                  <c:v>2018</c:v>
                </c:pt>
                <c:pt idx="13">
                  <c:v>2018.5</c:v>
                </c:pt>
                <c:pt idx="14">
                  <c:v>2019</c:v>
                </c:pt>
                <c:pt idx="15">
                  <c:v>2019.5</c:v>
                </c:pt>
                <c:pt idx="16">
                  <c:v>2020</c:v>
                </c:pt>
                <c:pt idx="17">
                  <c:v>2020.5</c:v>
                </c:pt>
                <c:pt idx="18">
                  <c:v>2021</c:v>
                </c:pt>
                <c:pt idx="19">
                  <c:v>2021.5</c:v>
                </c:pt>
                <c:pt idx="20">
                  <c:v>2022</c:v>
                </c:pt>
                <c:pt idx="21">
                  <c:v>2022.5</c:v>
                </c:pt>
                <c:pt idx="22">
                  <c:v>2023</c:v>
                </c:pt>
              </c:numCache>
            </c:numRef>
          </c:cat>
          <c:val>
            <c:numRef>
              <c:f>Feuil2!$B$59:$X$59</c:f>
              <c:numCache>
                <c:formatCode>0.00</c:formatCode>
                <c:ptCount val="23"/>
                <c:pt idx="0">
                  <c:v>0.16666666666666666</c:v>
                </c:pt>
                <c:pt idx="1">
                  <c:v>0.14285714285714285</c:v>
                </c:pt>
                <c:pt idx="2">
                  <c:v>0.21428571428571427</c:v>
                </c:pt>
                <c:pt idx="3">
                  <c:v>0.1875</c:v>
                </c:pt>
                <c:pt idx="4">
                  <c:v>0.23809523809523808</c:v>
                </c:pt>
                <c:pt idx="5">
                  <c:v>0.20833333333333334</c:v>
                </c:pt>
                <c:pt idx="6">
                  <c:v>0.2857142857142857</c:v>
                </c:pt>
                <c:pt idx="7">
                  <c:v>0.375</c:v>
                </c:pt>
                <c:pt idx="8">
                  <c:v>0.23076923076923078</c:v>
                </c:pt>
                <c:pt idx="9">
                  <c:v>0.31578947368421051</c:v>
                </c:pt>
                <c:pt idx="10">
                  <c:v>0.33333333333333331</c:v>
                </c:pt>
                <c:pt idx="11">
                  <c:v>0.3</c:v>
                </c:pt>
                <c:pt idx="12">
                  <c:v>0.31578947368421051</c:v>
                </c:pt>
                <c:pt idx="13">
                  <c:v>0.2857142857142857</c:v>
                </c:pt>
                <c:pt idx="14">
                  <c:v>0.26666666666666666</c:v>
                </c:pt>
                <c:pt idx="15">
                  <c:v>0.28000000000000003</c:v>
                </c:pt>
                <c:pt idx="16">
                  <c:v>0.35</c:v>
                </c:pt>
                <c:pt idx="17">
                  <c:v>0.29629629629629628</c:v>
                </c:pt>
                <c:pt idx="18">
                  <c:v>0.32</c:v>
                </c:pt>
                <c:pt idx="19">
                  <c:v>0.38235294117647056</c:v>
                </c:pt>
                <c:pt idx="20">
                  <c:v>0.30188679245283018</c:v>
                </c:pt>
                <c:pt idx="21">
                  <c:v>0.29545454545454547</c:v>
                </c:pt>
                <c:pt idx="22">
                  <c:v>0.34482758620689657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3-3240-B28B-94DBD0285580}"/>
            </c:ext>
          </c:extLst>
        </c:ser>
        <c:ser>
          <c:idx val="1"/>
          <c:order val="1"/>
          <c:tx>
            <c:strRef>
              <c:f>Feuil2!$A$60</c:f>
              <c:strCache>
                <c:ptCount val="1"/>
                <c:pt idx="0">
                  <c:v>part As +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Feuil2!$B$58:$X$58</c:f>
              <c:numCache>
                <c:formatCode>General</c:formatCode>
                <c:ptCount val="23"/>
                <c:pt idx="0">
                  <c:v>2012</c:v>
                </c:pt>
                <c:pt idx="1">
                  <c:v>2012.5</c:v>
                </c:pt>
                <c:pt idx="2">
                  <c:v>2013</c:v>
                </c:pt>
                <c:pt idx="3">
                  <c:v>2013.5</c:v>
                </c:pt>
                <c:pt idx="4">
                  <c:v>2014</c:v>
                </c:pt>
                <c:pt idx="5">
                  <c:v>2014.5</c:v>
                </c:pt>
                <c:pt idx="6">
                  <c:v>2015</c:v>
                </c:pt>
                <c:pt idx="7">
                  <c:v>2015.5</c:v>
                </c:pt>
                <c:pt idx="8">
                  <c:v>2016</c:v>
                </c:pt>
                <c:pt idx="9">
                  <c:v>2016.5</c:v>
                </c:pt>
                <c:pt idx="10">
                  <c:v>2017</c:v>
                </c:pt>
                <c:pt idx="11">
                  <c:v>2017.5</c:v>
                </c:pt>
                <c:pt idx="12">
                  <c:v>2018</c:v>
                </c:pt>
                <c:pt idx="13">
                  <c:v>2018.5</c:v>
                </c:pt>
                <c:pt idx="14">
                  <c:v>2019</c:v>
                </c:pt>
                <c:pt idx="15">
                  <c:v>2019.5</c:v>
                </c:pt>
                <c:pt idx="16">
                  <c:v>2020</c:v>
                </c:pt>
                <c:pt idx="17">
                  <c:v>2020.5</c:v>
                </c:pt>
                <c:pt idx="18">
                  <c:v>2021</c:v>
                </c:pt>
                <c:pt idx="19">
                  <c:v>2021.5</c:v>
                </c:pt>
                <c:pt idx="20">
                  <c:v>2022</c:v>
                </c:pt>
                <c:pt idx="21">
                  <c:v>2022.5</c:v>
                </c:pt>
                <c:pt idx="22">
                  <c:v>2023</c:v>
                </c:pt>
              </c:numCache>
            </c:numRef>
          </c:cat>
          <c:val>
            <c:numRef>
              <c:f>Feuil2!$B$60:$X$60</c:f>
              <c:numCache>
                <c:formatCode>0.00</c:formatCode>
                <c:ptCount val="23"/>
                <c:pt idx="0">
                  <c:v>0.5</c:v>
                </c:pt>
                <c:pt idx="1">
                  <c:v>1</c:v>
                </c:pt>
                <c:pt idx="2">
                  <c:v>0.8571428571428571</c:v>
                </c:pt>
                <c:pt idx="3">
                  <c:v>0.6875</c:v>
                </c:pt>
                <c:pt idx="4">
                  <c:v>0.66666666666666663</c:v>
                </c:pt>
                <c:pt idx="5">
                  <c:v>0.75</c:v>
                </c:pt>
                <c:pt idx="6">
                  <c:v>0.7142857142857143</c:v>
                </c:pt>
                <c:pt idx="7">
                  <c:v>0.6875</c:v>
                </c:pt>
                <c:pt idx="8">
                  <c:v>0.61538461538461542</c:v>
                </c:pt>
                <c:pt idx="9">
                  <c:v>0.68421052631578949</c:v>
                </c:pt>
                <c:pt idx="10">
                  <c:v>0.61904761904761907</c:v>
                </c:pt>
                <c:pt idx="11">
                  <c:v>0.5</c:v>
                </c:pt>
                <c:pt idx="12">
                  <c:v>0.57894736842105265</c:v>
                </c:pt>
                <c:pt idx="13">
                  <c:v>0.42857142857142855</c:v>
                </c:pt>
                <c:pt idx="14">
                  <c:v>0.56666666666666665</c:v>
                </c:pt>
                <c:pt idx="15">
                  <c:v>0.64</c:v>
                </c:pt>
                <c:pt idx="16">
                  <c:v>0.55000000000000004</c:v>
                </c:pt>
                <c:pt idx="17">
                  <c:v>0.48148148148148145</c:v>
                </c:pt>
                <c:pt idx="18">
                  <c:v>0.52</c:v>
                </c:pt>
                <c:pt idx="19">
                  <c:v>0.70588235294117652</c:v>
                </c:pt>
                <c:pt idx="20">
                  <c:v>0.62264150943396224</c:v>
                </c:pt>
                <c:pt idx="21">
                  <c:v>0.65909090909090906</c:v>
                </c:pt>
                <c:pt idx="22">
                  <c:v>0.7931034482758621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3-3240-B28B-94DBD028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456959"/>
        <c:axId val="1027450575"/>
      </c:lineChart>
      <c:catAx>
        <c:axId val="1027456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7450575"/>
        <c:crosses val="autoZero"/>
        <c:auto val="1"/>
        <c:lblAlgn val="ctr"/>
        <c:lblOffset val="100"/>
        <c:noMultiLvlLbl val="0"/>
      </c:catAx>
      <c:valAx>
        <c:axId val="1027450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7456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6569</xdr:colOff>
      <xdr:row>30</xdr:row>
      <xdr:rowOff>22991</xdr:rowOff>
    </xdr:from>
    <xdr:to>
      <xdr:col>20</xdr:col>
      <xdr:colOff>416036</xdr:colOff>
      <xdr:row>39</xdr:row>
      <xdr:rowOff>39415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" name="issue-date 1">
              <a:extLst>
                <a:ext uri="{FF2B5EF4-FFF2-40B4-BE49-F238E27FC236}">
                  <a16:creationId xmlns:a16="http://schemas.microsoft.com/office/drawing/2014/main" id="{98D02596-06AA-2EDE-09DA-5F4947CEBCA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issue-dat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69" y="5737991"/>
              <a:ext cx="12467897" cy="17309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Chronologie : fonctionne dans Excel 2013 ou version ultérieure. Ne pas déplacer ou redimensionner.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104775</xdr:colOff>
      <xdr:row>0</xdr:row>
      <xdr:rowOff>171450</xdr:rowOff>
    </xdr:from>
    <xdr:to>
      <xdr:col>23</xdr:col>
      <xdr:colOff>491881</xdr:colOff>
      <xdr:row>14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lrderank">
              <a:extLst>
                <a:ext uri="{FF2B5EF4-FFF2-40B4-BE49-F238E27FC236}">
                  <a16:creationId xmlns:a16="http://schemas.microsoft.com/office/drawing/2014/main" id="{CFE1A969-2A7C-EE98-F284-4852F659D30D}"/>
                </a:ext>
                <a:ext uri="{147F2762-F138-4A5C-976F-8EAC2B608ADB}">
                  <a16:predDERef xmlns:a16="http://schemas.microsoft.com/office/drawing/2014/main" pred="{8D1CFD66-E198-D3CC-8BDC-3C5D8DBFF95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rderan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268700" y="1428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26</xdr:col>
      <xdr:colOff>57150</xdr:colOff>
      <xdr:row>0</xdr:row>
      <xdr:rowOff>171450</xdr:rowOff>
    </xdr:from>
    <xdr:to>
      <xdr:col>28</xdr:col>
      <xdr:colOff>444256</xdr:colOff>
      <xdr:row>14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type">
              <a:extLst>
                <a:ext uri="{FF2B5EF4-FFF2-40B4-BE49-F238E27FC236}">
                  <a16:creationId xmlns:a16="http://schemas.microsoft.com/office/drawing/2014/main" id="{A81971EE-72C5-4E18-F23B-EFB791446041}"/>
                </a:ext>
                <a:ext uri="{147F2762-F138-4A5C-976F-8EAC2B608ADB}">
                  <a16:predDERef xmlns:a16="http://schemas.microsoft.com/office/drawing/2014/main" pred="{CFE1A969-2A7C-EE98-F284-4852F659D3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yp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78450" y="1619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702651</xdr:colOff>
      <xdr:row>0</xdr:row>
      <xdr:rowOff>126022</xdr:rowOff>
    </xdr:from>
    <xdr:to>
      <xdr:col>17</xdr:col>
      <xdr:colOff>312614</xdr:colOff>
      <xdr:row>9</xdr:row>
      <xdr:rowOff>36635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" name="issue-date">
              <a:extLst>
                <a:ext uri="{FF2B5EF4-FFF2-40B4-BE49-F238E27FC236}">
                  <a16:creationId xmlns:a16="http://schemas.microsoft.com/office/drawing/2014/main" id="{4C30F9AC-8384-6380-D521-1109D4633D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issue-da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49689" y="126022"/>
              <a:ext cx="10844579" cy="16251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Chronologie : fonctionne dans Excel 2013 ou version ultérieure. Ne pas déplacer ou redimensionner.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11981</xdr:colOff>
      <xdr:row>16</xdr:row>
      <xdr:rowOff>107830</xdr:rowOff>
    </xdr:from>
    <xdr:to>
      <xdr:col>55</xdr:col>
      <xdr:colOff>596661</xdr:colOff>
      <xdr:row>48</xdr:row>
      <xdr:rowOff>53676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036F665-5B82-E303-9FA5-C755F384B3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155753</xdr:colOff>
      <xdr:row>88</xdr:row>
      <xdr:rowOff>11980</xdr:rowOff>
    </xdr:from>
    <xdr:to>
      <xdr:col>55</xdr:col>
      <xdr:colOff>203679</xdr:colOff>
      <xdr:row>109</xdr:row>
      <xdr:rowOff>167736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98EAD8C-852D-B0D1-F3D1-C55510F432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55</xdr:col>
      <xdr:colOff>589471</xdr:colOff>
      <xdr:row>88</xdr:row>
      <xdr:rowOff>161985</xdr:rowOff>
    </xdr:from>
    <xdr:to>
      <xdr:col>72</xdr:col>
      <xdr:colOff>383396</xdr:colOff>
      <xdr:row>109</xdr:row>
      <xdr:rowOff>95849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625BE89-B9F6-D3E0-9985-BD552BD3D7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373810</xdr:colOff>
      <xdr:row>134</xdr:row>
      <xdr:rowOff>42174</xdr:rowOff>
    </xdr:from>
    <xdr:to>
      <xdr:col>51</xdr:col>
      <xdr:colOff>491225</xdr:colOff>
      <xdr:row>150</xdr:row>
      <xdr:rowOff>35944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9BC95EF5-FB7A-8ABF-95A9-0FEB7978AA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11981</xdr:colOff>
      <xdr:row>16</xdr:row>
      <xdr:rowOff>107830</xdr:rowOff>
    </xdr:from>
    <xdr:to>
      <xdr:col>55</xdr:col>
      <xdr:colOff>596661</xdr:colOff>
      <xdr:row>48</xdr:row>
      <xdr:rowOff>53676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D5354D9-AC4C-8743-805B-7363B78D4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155753</xdr:colOff>
      <xdr:row>88</xdr:row>
      <xdr:rowOff>11980</xdr:rowOff>
    </xdr:from>
    <xdr:to>
      <xdr:col>55</xdr:col>
      <xdr:colOff>203679</xdr:colOff>
      <xdr:row>109</xdr:row>
      <xdr:rowOff>167736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46F77BC-53F3-884A-9205-61D9D2906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55</xdr:col>
      <xdr:colOff>589471</xdr:colOff>
      <xdr:row>88</xdr:row>
      <xdr:rowOff>161985</xdr:rowOff>
    </xdr:from>
    <xdr:to>
      <xdr:col>72</xdr:col>
      <xdr:colOff>383396</xdr:colOff>
      <xdr:row>109</xdr:row>
      <xdr:rowOff>95849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8F8284D-3DBE-BF4B-8C9C-6DFC61979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373810</xdr:colOff>
      <xdr:row>134</xdr:row>
      <xdr:rowOff>42174</xdr:rowOff>
    </xdr:from>
    <xdr:to>
      <xdr:col>51</xdr:col>
      <xdr:colOff>491225</xdr:colOff>
      <xdr:row>150</xdr:row>
      <xdr:rowOff>35944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3C354B67-DDE9-C24E-BCBA-AA9301338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292100</xdr:colOff>
      <xdr:row>63</xdr:row>
      <xdr:rowOff>184150</xdr:rowOff>
    </xdr:from>
    <xdr:to>
      <xdr:col>24</xdr:col>
      <xdr:colOff>165100</xdr:colOff>
      <xdr:row>82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F65A49D-5484-60E4-1328-3BFFDBCCF0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368300</xdr:colOff>
      <xdr:row>35</xdr:row>
      <xdr:rowOff>6350</xdr:rowOff>
    </xdr:from>
    <xdr:to>
      <xdr:col>15</xdr:col>
      <xdr:colOff>101600</xdr:colOff>
      <xdr:row>55</xdr:row>
      <xdr:rowOff>177800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B84B3BB-C0EA-B1CB-D202-DC89A00693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266700</xdr:colOff>
      <xdr:row>32</xdr:row>
      <xdr:rowOff>6350</xdr:rowOff>
    </xdr:from>
    <xdr:to>
      <xdr:col>27</xdr:col>
      <xdr:colOff>533400</xdr:colOff>
      <xdr:row>54</xdr:row>
      <xdr:rowOff>101600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DC77298-80DA-AEFD-F03E-1F1EE0E1D6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ierry Géraud" refreshedDate="45265.650953472221" createdVersion="8" refreshedVersion="8" minRefreshableVersion="3" recordCount="491" xr:uid="{43BDC6DC-880F-44B6-B1AB-547D8C32C8D7}">
  <cacheSource type="worksheet">
    <worksheetSource name="PublicationsTable_2"/>
  </cacheSource>
  <cacheFields count="13">
    <cacheField name="id" numFmtId="0">
      <sharedItems/>
    </cacheField>
    <cacheField name="type" numFmtId="0">
      <sharedItems count="7">
        <s v="article-journal"/>
        <s v=""/>
        <s v="paper-conference"/>
        <s v="thesis"/>
        <s v="chapter"/>
        <s v="book"/>
        <s v="report"/>
      </sharedItems>
    </cacheField>
    <cacheField name="lrdeteam" numFmtId="0">
      <sharedItems/>
    </cacheField>
    <cacheField name="lrderank" numFmtId="0">
      <sharedItems containsBlank="1" count="6">
        <s v="A"/>
        <s v="X"/>
        <m/>
        <s v="C"/>
        <s v="B"/>
        <s v="A*"/>
      </sharedItems>
    </cacheField>
    <cacheField name="issue-date" numFmtId="14">
      <sharedItems containsSemiMixedTypes="0" containsNonDate="0" containsDate="1" containsString="0" minDate="1999-01-01T00:00:00" maxDate="2023-10-02T00:00:00" count="197">
        <d v="2023-10-01T00:00:00"/>
        <d v="2023-09-01T00:00:00"/>
        <d v="2023-08-01T00:00:00"/>
        <d v="2023-07-01T00:00:00"/>
        <d v="2023-06-01T00:00:00"/>
        <d v="2023-05-01T00:00:00"/>
        <d v="2023-04-01T00:00:00"/>
        <d v="2023-03-01T00:00:00"/>
        <d v="2023-02-01T00:00:00"/>
        <d v="2023-01-01T00:00:00"/>
        <d v="2022-12-01T00:00:00"/>
        <d v="2022-11-01T00:00:00"/>
        <d v="2022-10-01T00:00:00"/>
        <d v="2022-09-01T00:00:00"/>
        <d v="2022-08-01T00:00:00"/>
        <d v="2022-07-01T00:00:00"/>
        <d v="2022-06-01T00:00:00"/>
        <d v="2022-05-01T00:00:00"/>
        <d v="2022-04-01T00:00:00"/>
        <d v="2022-03-01T00:00:00"/>
        <d v="2022-02-01T00:00:00"/>
        <d v="2022-01-01T00:00:00"/>
        <d v="2021-12-01T00:00:00"/>
        <d v="2021-11-01T00:00:00"/>
        <d v="2021-10-01T00:00:00"/>
        <d v="2021-09-01T00:00:00"/>
        <d v="2021-08-01T00:00:00"/>
        <d v="2021-07-01T00:00:00"/>
        <d v="2021-05-01T00:00:00"/>
        <d v="2021-04-01T00:00:00"/>
        <d v="2021-01-01T00:00:00"/>
        <d v="2020-12-01T00:00:00"/>
        <d v="2020-10-01T00:00:00"/>
        <d v="2020-09-01T00:00:00"/>
        <d v="2020-08-01T00:00:00"/>
        <d v="2020-07-01T00:00:00"/>
        <d v="2020-06-01T00:00:00"/>
        <d v="2020-05-01T00:00:00"/>
        <d v="2020-04-01T00:00:00"/>
        <d v="2020-02-01T00:00:00"/>
        <d v="2019-12-01T00:00:00"/>
        <d v="2019-11-01T00:00:00"/>
        <d v="2019-10-01T00:00:00"/>
        <d v="2019-09-01T00:00:00"/>
        <d v="2019-08-01T00:00:00"/>
        <d v="2019-07-01T00:00:00"/>
        <d v="2019-06-01T00:00:00"/>
        <d v="2019-05-01T00:00:00"/>
        <d v="2019-04-01T00:00:00"/>
        <d v="2019-03-01T00:00:00"/>
        <d v="2019-02-01T00:00:00"/>
        <d v="2019-01-01T00:00:00"/>
        <d v="2018-12-01T00:00:00"/>
        <d v="2018-11-01T00:00:00"/>
        <d v="2018-10-01T00:00:00"/>
        <d v="2018-09-01T00:00:00"/>
        <d v="2018-08-01T00:00:00"/>
        <d v="2018-07-01T00:00:00"/>
        <d v="2018-06-01T00:00:00"/>
        <d v="2018-05-01T00:00:00"/>
        <d v="2018-04-01T00:00:00"/>
        <d v="2018-03-01T00:00:00"/>
        <d v="2017-11-01T00:00:00"/>
        <d v="2017-10-01T00:00:00"/>
        <d v="2017-09-01T00:00:00"/>
        <d v="2017-08-01T00:00:00"/>
        <d v="2017-07-01T00:00:00"/>
        <d v="2017-06-01T00:00:00"/>
        <d v="2017-05-01T00:00:00"/>
        <d v="2017-04-01T00:00:00"/>
        <d v="2017-03-01T00:00:00"/>
        <d v="2017-02-01T00:00:00"/>
        <d v="2017-01-01T00:00:00"/>
        <d v="2016-12-01T00:00:00"/>
        <d v="2016-11-01T00:00:00"/>
        <d v="2016-10-01T00:00:00"/>
        <d v="2016-08-01T00:00:00"/>
        <d v="2016-07-01T00:00:00"/>
        <d v="2016-06-01T00:00:00"/>
        <d v="2016-05-01T00:00:00"/>
        <d v="2016-02-01T00:00:00"/>
        <d v="2015-12-01T00:00:00"/>
        <d v="2015-11-01T00:00:00"/>
        <d v="2015-09-01T00:00:00"/>
        <d v="2015-08-01T00:00:00"/>
        <d v="2015-07-01T00:00:00"/>
        <d v="2015-06-01T00:00:00"/>
        <d v="2015-05-01T00:00:00"/>
        <d v="2015-04-01T00:00:00"/>
        <d v="2015-03-01T00:00:00"/>
        <d v="2015-01-01T00:00:00"/>
        <d v="2014-12-01T00:00:00"/>
        <d v="2014-11-01T00:00:00"/>
        <d v="2014-10-01T00:00:00"/>
        <d v="2014-09-01T00:00:00"/>
        <d v="2014-08-01T00:00:00"/>
        <d v="2014-07-01T00:00:00"/>
        <d v="2014-06-01T00:00:00"/>
        <d v="2014-04-01T00:00:00"/>
        <d v="2014-03-01T00:00:00"/>
        <d v="2014-01-01T00:00:00"/>
        <d v="2013-12-01T00:00:00"/>
        <d v="2013-11-01T00:00:00"/>
        <d v="2013-10-01T00:00:00"/>
        <d v="2013-09-01T00:00:00"/>
        <d v="2013-07-01T00:00:00"/>
        <d v="2013-05-01T00:00:00"/>
        <d v="2013-03-01T00:00:00"/>
        <d v="2013-01-01T00:00:00"/>
        <d v="2012-12-01T00:00:00"/>
        <d v="2012-11-01T00:00:00"/>
        <d v="2012-10-01T00:00:00"/>
        <d v="2012-09-01T00:00:00"/>
        <d v="2012-08-01T00:00:00"/>
        <d v="2012-06-01T00:00:00"/>
        <d v="2012-05-01T00:00:00"/>
        <d v="2012-03-01T00:00:00"/>
        <d v="2012-02-01T00:00:00"/>
        <d v="2012-01-01T00:00:00"/>
        <d v="2011-11-01T00:00:00"/>
        <d v="2011-10-01T00:00:00"/>
        <d v="2011-09-01T00:00:00"/>
        <d v="2011-08-01T00:00:00"/>
        <d v="2011-06-01T00:00:00"/>
        <d v="2011-05-01T00:00:00"/>
        <d v="2011-01-01T00:00:00"/>
        <d v="2010-10-01T00:00:00"/>
        <d v="2010-09-01T00:00:00"/>
        <d v="2010-08-01T00:00:00"/>
        <d v="2010-07-01T00:00:00"/>
        <d v="2010-06-01T00:00:00"/>
        <d v="2010-05-01T00:00:00"/>
        <d v="2010-01-01T00:00:00"/>
        <d v="2009-12-01T00:00:00"/>
        <d v="2009-11-01T00:00:00"/>
        <d v="2009-10-01T00:00:00"/>
        <d v="2009-09-01T00:00:00"/>
        <d v="2009-08-01T00:00:00"/>
        <d v="2009-04-01T00:00:00"/>
        <d v="2009-03-01T00:00:00"/>
        <d v="2008-11-01T00:00:00"/>
        <d v="2008-10-01T00:00:00"/>
        <d v="2008-07-01T00:00:00"/>
        <d v="2008-06-01T00:00:00"/>
        <d v="2008-05-01T00:00:00"/>
        <d v="2008-04-01T00:00:00"/>
        <d v="2008-01-01T00:00:00"/>
        <d v="2007-09-01T00:00:00"/>
        <d v="2007-08-01T00:00:00"/>
        <d v="2007-06-01T00:00:00"/>
        <d v="2007-05-01T00:00:00"/>
        <d v="2007-04-01T00:00:00"/>
        <d v="2007-03-01T00:00:00"/>
        <d v="2007-01-01T00:00:00"/>
        <d v="2006-12-01T00:00:00"/>
        <d v="2006-11-01T00:00:00"/>
        <d v="2006-09-01T00:00:00"/>
        <d v="2006-08-01T00:00:00"/>
        <d v="2006-07-01T00:00:00"/>
        <d v="2006-06-01T00:00:00"/>
        <d v="2006-05-01T00:00:00"/>
        <d v="2006-02-01T00:00:00"/>
        <d v="2005-12-01T00:00:00"/>
        <d v="2005-10-01T00:00:00"/>
        <d v="2005-09-01T00:00:00"/>
        <d v="2005-07-01T00:00:00"/>
        <d v="2005-06-01T00:00:00"/>
        <d v="2005-05-01T00:00:00"/>
        <d v="2005-04-01T00:00:00"/>
        <d v="2005-03-01T00:00:00"/>
        <d v="2005-01-01T00:00:00"/>
        <d v="2004-12-01T00:00:00"/>
        <d v="2004-11-01T00:00:00"/>
        <d v="2004-10-01T00:00:00"/>
        <d v="2004-09-01T00:00:00"/>
        <d v="2004-06-01T00:00:00"/>
        <d v="2004-05-01T00:00:00"/>
        <d v="2003-10-01T00:00:00"/>
        <d v="2003-09-01T00:00:00"/>
        <d v="2003-08-01T00:00:00"/>
        <d v="2003-07-01T00:00:00"/>
        <d v="2003-06-01T00:00:00"/>
        <d v="2002-07-01T00:00:00"/>
        <d v="2002-04-01T00:00:00"/>
        <d v="2001-10-01T00:00:00"/>
        <d v="2001-07-01T00:00:00"/>
        <d v="2001-05-01T00:00:00"/>
        <d v="2001-02-01T00:00:00"/>
        <d v="2001-01-01T00:00:00"/>
        <d v="2000-10-01T00:00:00"/>
        <d v="2000-09-01T00:00:00"/>
        <d v="2000-07-01T00:00:00"/>
        <d v="2000-06-01T00:00:00"/>
        <d v="2000-02-01T00:00:00"/>
        <d v="1999-11-01T00:00:00"/>
        <d v="1999-09-01T00:00:00"/>
        <d v="1999-01-01T00:00:00"/>
      </sharedItems>
      <fieldGroup par="12"/>
    </cacheField>
    <cacheField name="DOI" numFmtId="0">
      <sharedItems containsBlank="1"/>
    </cacheField>
    <cacheField name="authors" numFmtId="0">
      <sharedItems/>
    </cacheField>
    <cacheField name="title" numFmtId="0">
      <sharedItems/>
    </cacheField>
    <cacheField name="container-title" numFmtId="0">
      <sharedItems containsBlank="1" longText="1"/>
    </cacheField>
    <cacheField name="Semester" numFmtId="0">
      <sharedItems containsBlank="1" count="100">
        <s v="2023-S2"/>
        <s v="2023-S1"/>
        <m/>
        <s v="2022-S2"/>
        <s v="2022-S1"/>
        <s v="2021-S2"/>
        <s v="2021-S1"/>
        <s v="2020-S2"/>
        <s v="2020-S1"/>
        <s v="2019-S2"/>
        <s v="2019-S1"/>
        <s v="2018-S2"/>
        <s v="2018-S1"/>
        <s v="2017-S2"/>
        <s v="2017-S1"/>
        <s v="2016-S2"/>
        <s v="2016-S1"/>
        <s v="2015-S2"/>
        <s v="2015-S1"/>
        <s v="2014-S2"/>
        <s v="2014-S1"/>
        <s v="2013-S2"/>
        <s v="2013-S1"/>
        <s v="2012-S2"/>
        <s v="2012-S1"/>
        <s v="2011-S2"/>
        <s v="2011-S1"/>
        <s v="2010-S2"/>
        <s v="2010-S1"/>
        <s v="2009-S2"/>
        <s v="2009-S1"/>
        <s v="2008-S2"/>
        <s v="2008-S1"/>
        <s v="2007-S2"/>
        <s v="2007-S1"/>
        <s v="2006-S2"/>
        <s v="2006-S1"/>
        <s v="2005-S2"/>
        <s v="2005-S1"/>
        <s v="2004-S2"/>
        <s v="2004-S1"/>
        <s v="2003-S2"/>
        <s v="2003-S1"/>
        <s v="2002-S2"/>
        <s v="2002-S1"/>
        <s v="2001-S2"/>
        <s v="2001-S1"/>
        <s v="2000-S2"/>
        <s v="2000-S1"/>
        <s v="1999-S2"/>
        <s v="2023S2" u="1"/>
        <s v="2023S1" u="1"/>
        <s v="2022S2" u="1"/>
        <s v="2022S1" u="1"/>
        <s v="2021S2" u="1"/>
        <s v="2021S1" u="1"/>
        <s v="2020S2" u="1"/>
        <s v="2020S1" u="1"/>
        <s v="2019S2" u="1"/>
        <s v="2019S1" u="1"/>
        <s v="2018S2" u="1"/>
        <s v="2018S1" u="1"/>
        <s v="2017S2" u="1"/>
        <s v="2017S1" u="1"/>
        <s v="2016S2" u="1"/>
        <s v="2016S1" u="1"/>
        <s v="2015S2" u="1"/>
        <s v="2015S1" u="1"/>
        <s v="2014S2" u="1"/>
        <s v="2014S1" u="1"/>
        <s v="2013S2" u="1"/>
        <s v="2013S1" u="1"/>
        <s v="2012S2" u="1"/>
        <s v="2012S1" u="1"/>
        <s v="2011S2" u="1"/>
        <s v="2011S1" u="1"/>
        <s v="2010S2" u="1"/>
        <s v="2010S1" u="1"/>
        <s v="2009S2" u="1"/>
        <s v="2009S1" u="1"/>
        <s v="2008S2" u="1"/>
        <s v="2008S1" u="1"/>
        <s v="2007S2" u="1"/>
        <s v="2007S1" u="1"/>
        <s v="2006S2" u="1"/>
        <s v="2006S1" u="1"/>
        <s v="2005S2" u="1"/>
        <s v="2005S1" u="1"/>
        <s v="2004S2" u="1"/>
        <s v="2004S1" u="1"/>
        <s v="2003S2" u="1"/>
        <s v="2003S1" u="1"/>
        <s v="2002S2" u="1"/>
        <s v="2002S1" u="1"/>
        <s v="2001S2" u="1"/>
        <s v="2001S1" u="1"/>
        <s v="2000S2" u="1"/>
        <s v="2000S1" u="1"/>
        <s v="1999S2" u="1"/>
        <s v="1999S1" u="1"/>
      </sharedItems>
    </cacheField>
    <cacheField name="Mois (issue-date)" numFmtId="0" databaseField="0">
      <fieldGroup base="4">
        <rangePr groupBy="months" startDate="1999-01-01T00:00:00" endDate="2023-10-02T00:00:00"/>
        <groupItems count="14">
          <s v="&lt;01/01/1999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2/10/2023"/>
        </groupItems>
      </fieldGroup>
    </cacheField>
    <cacheField name="Trimestres (issue-date)" numFmtId="0" databaseField="0">
      <fieldGroup base="4">
        <rangePr groupBy="quarters" startDate="1999-01-01T00:00:00" endDate="2023-10-02T00:00:00"/>
        <groupItems count="6">
          <s v="&lt;01/01/1999"/>
          <s v="Trimestre1"/>
          <s v="Trimestre2"/>
          <s v="Trimestre3"/>
          <s v="Trimestre4"/>
          <s v="&gt;02/10/2023"/>
        </groupItems>
      </fieldGroup>
    </cacheField>
    <cacheField name="Années (issue-date)" numFmtId="0" databaseField="0">
      <fieldGroup base="4">
        <rangePr groupBy="years" startDate="1999-01-01T00:00:00" endDate="2023-10-02T00:00:00"/>
        <groupItems count="27">
          <s v="&lt;01/01/1999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02/10/2023"/>
        </groupItems>
      </fieldGroup>
    </cacheField>
  </cacheFields>
  <extLst>
    <ext xmlns:x14="http://schemas.microsoft.com/office/spreadsheetml/2009/9/main" uri="{725AE2AE-9491-48be-B2B4-4EB974FC3084}">
      <x14:pivotCacheDefinition pivotCacheId="182937595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ierry Géraud" refreshedDate="45265.650954282406" createdVersion="8" refreshedVersion="8" minRefreshableVersion="3" recordCount="812" xr:uid="{027696AB-D293-4DEC-9245-137FB870B713}">
  <cacheSource type="worksheet">
    <worksheetSource name="Merged"/>
  </cacheSource>
  <cacheFields count="11">
    <cacheField name="author" numFmtId="0">
      <sharedItems count="65">
        <s v="Edwin Carlinet"/>
        <s v="Joseph Chazalon"/>
        <s v="Uli Fahrenberg"/>
        <s v="Alexandre Duret-Lutz"/>
        <s v="Souheib Baarir"/>
        <s v="Hugo Bazille"/>
        <s v="Julie Rivet"/>
        <s v="Nicolas Boutry"/>
        <s v="Guillaume Tochon"/>
        <s v="Loı̈ca Avanthey"/>
        <s v="Laurent Beaudoin"/>
        <s v="Étienne Renault"/>
        <s v="Thierry Géraud"/>
        <s v="Roland Levillain"/>
        <s v="Loïca Avanthey"/>
        <s v="Ala Eddine Ben Salem"/>
        <s v="Élodie Puybareau"/>
        <s v="Akim Demaille"/>
        <s v="Réda Dehak"/>
        <s v="Idir Benouaret"/>
        <s v="Laurent Najman"/>
        <s v="Lê Duy Huỳnh"/>
        <s v="Stefania Calarasanu"/>
        <s v="Jonathan Fabrizio"/>
        <s v="Yongchao Xu"/>
        <s v="Sébastien Crozet"/>
        <s v="Florian Renkin"/>
        <s v="Yizi Chen"/>
        <s v="Christopher Chedeau"/>
        <s v="Didier Verna"/>
        <s v="Jérôme Darbon"/>
        <s v="Yves Christian Elloh Adja"/>
        <s v="Badis Hammi"/>
        <s v="Sylvain Lombardy"/>
        <s v="Lamine Diop"/>
        <s v="Sven Dziadek"/>
        <s v="Myriam Robert-Seidowsky"/>
        <s v="Marc Plantevit"/>
        <s v="Maximilien Colange"/>
        <s v="Philipp Schlehuber-Caissier"/>
        <s v="Antoine Martin"/>
        <s v="Nour El Madhoun"/>
        <s v="Mohamad Badra"/>
        <s v="Marc Espie"/>
        <s v="Baptiste Esteban"/>
        <s v="Alexandre Kirszenberg"/>
        <s v="Anissa Kheireddine"/>
        <s v="Hugo Moreau"/>
        <s v="Guillaume Lazzara"/>
        <s v="Ludovic Le Frioux"/>
        <s v="Pierre Parrend"/>
        <s v="Minh Ôn Vũ Ngọc"/>
        <s v="Jim Newton"/>
        <s v="Adrien Pommellet"/>
        <s v="Olivier Ricou"/>
        <s v="Zhou Zhao"/>
        <s v="Younes Khoudli"/>
        <s v="Jimmy Francky Randrianasoa"/>
        <s v="Amani Abou Rida"/>
        <s v="Michaël Roynard"/>
        <s v="David Beserra"/>
        <s v="J. Chazalon" u="1"/>
        <s v="A. Abou Rida" u="1"/>
        <s v="Isabelle Bloch" u="1"/>
        <s v="Etienne Renault" u="1"/>
      </sharedItems>
    </cacheField>
    <cacheField name="id" numFmtId="0">
      <sharedItems/>
    </cacheField>
    <cacheField name="type" numFmtId="0">
      <sharedItems containsBlank="1" count="8">
        <s v="paper-conference"/>
        <s v="article-journal"/>
        <s v="chapter"/>
        <s v="thesis"/>
        <s v=""/>
        <s v="report"/>
        <s v="book"/>
        <m u="1"/>
      </sharedItems>
    </cacheField>
    <cacheField name="container-title" numFmtId="0">
      <sharedItems containsBlank="1" longText="1"/>
    </cacheField>
    <cacheField name="lrderank" numFmtId="0">
      <sharedItems containsBlank="1" count="6">
        <s v="B"/>
        <s v="X"/>
        <s v="A"/>
        <s v="A*"/>
        <m/>
        <s v="C"/>
      </sharedItems>
    </cacheField>
    <cacheField name="title" numFmtId="0">
      <sharedItems/>
    </cacheField>
    <cacheField name="DOI" numFmtId="0">
      <sharedItems containsBlank="1" count="256">
        <s v="10.1007/978-3-031-06555-2_30"/>
        <s v="10.4230/LITES.8.2.0"/>
        <s v="10.1007/978-3-662-43613-4_17"/>
        <s v="10.4230/LIPIcs.STACS.2022.5"/>
        <s v="10.1007/978-3-662-48899-7_6"/>
        <s v="10.1007/978-3-031-47963-2_18"/>
        <s v="10.1007/978-3-642-39176-7_6"/>
        <s v="10.1007/978-3-319-21690-4_31"/>
        <s v="10.1117/12.2545514"/>
        <s v="10.1007/978-3-030-31784-3_26"/>
        <s v="10.3390/rs14040817"/>
        <s v="10.1007/978-3-319-63516-3_12"/>
        <m/>
        <s v="10.1007/s10639-022-11407-8"/>
        <s v="10.3390/jmse10060741"/>
        <s v="10.1007/978-3-642-35179-2_5"/>
        <s v="10.1007/978-3-642-54862-8_38"/>
        <s v="10.1007/978-3-319-19195-9_13"/>
        <s v="10.1007/978-3-031-41734-4_28"/>
        <s v="10.1145/2632362.2632377"/>
        <s v="10.1007/978-3-319-23404-5_6"/>
        <s v="10.29007/k5nl"/>
        <s v="10.1007/978-3-030-53291-8_2"/>
        <s v="10.1109/TPDS.2022.3158488"/>
        <s v="10.1016/S0004-3702(03)00018-3"/>
        <s v="10.1016/j.patrec.2004.08.009"/>
        <s v="10.1007/978-3-030-76657-3_33"/>
        <s v="10.1145/3092282.3092288"/>
        <s v="10.1007/s10009-019-00508-4"/>
        <s v="10.1109/BigDataXXXX"/>
        <s v="10.1145/3596673.3596977"/>
        <s v="10.1007/978-3-319-09955-2_27"/>
        <s v="10.1109/ICIP.2015.7351181"/>
        <s v="10.1007/978-3-319-18720-4_47"/>
        <s v="10.1007/978-3-319-66272-5_19"/>
        <s v="10.1007/s10851-017-0769-6"/>
        <s v="10.1016/j.ins.2018.06.005"/>
        <s v="10.1007/978-3-030-14085-4_9"/>
        <s v="10.1007/978-3-030-20867-7_5"/>
        <s v="10.1007/s10851-019-00873-4"/>
        <s v="10.1007/978-3-030-46640-4_18"/>
        <s v="10.1007/978-3-030-51002-2_1"/>
        <s v="10.1007/978-3-030-51002-2_6"/>
        <s v="10.1007/s10851-020-00989-y"/>
        <s v="10.1007/s10851-020-00988-z"/>
        <s v="10.1007/978-3-030-76657-3_38"/>
        <s v="10.1007/978-3-030-76657-3_4"/>
        <s v="10.1007/978-3-030-76657-3_26"/>
        <s v="10.1007/s10851-021-01058-8"/>
        <s v="10.1007/s10878-021-00837-8"/>
        <s v="10.1016/j.media.2021.102002"/>
        <s v="10.1007/978-3-031-08999-2_33"/>
        <s v="10.1007/978-3-031-33842-7_13"/>
        <s v="10.48550/arXiv.2203.11512"/>
        <s v="10.1007/s10851-022-01104-z"/>
        <s v="10.1007/s10851-023-01157-8"/>
        <s v="10.1007/s10851-023-01159-6"/>
        <s v="10.1007/978-3-030-46643-5_16"/>
        <s v="10.1109/ICDAR.2015.7333756"/>
        <s v="10.1016/j.imavis.2015.12.001"/>
        <s v="10.1007/978-3-319-46604-0_28"/>
        <s v="10.5220/0005772602410248"/>
        <s v="10.1109/ICIP.2014.7025123"/>
        <s v="10.1109/ICPR.2014.204"/>
        <s v="10.1109/IPTA.2015.7367111"/>
        <s v="10.1007/978-3-319-18720-4_31"/>
        <s v="10.1109/TIP.2015.2480599"/>
        <s v="10.1109/ICIP.2018.8451180"/>
        <s v="10.1007/978-3-030-13736-6_9"/>
        <s v="10.1007/978-3-030-20867-7_17"/>
        <s v="10.1007/978-3-030-99527-0_6"/>
        <s v="10.1109/IGARSS.2016.7730326"/>
        <s v="10.1109/ICDAR.2017.306"/>
        <s v="10.1007/978-3-030-86337-1_25"/>
        <s v="10.1007/978-3-030-86337-1_46"/>
        <s v="10.1007/978-3-030-76657-3_5"/>
        <s v="10.1007/978-3-030-86337-1_34"/>
        <s v="10.1016/j.cose.2021.102209"/>
        <s v="10.1109/ICIP.2014.7025593"/>
        <s v="10.1109/DAS.2018.55"/>
        <s v="10.1007/978-3-642-39274-0_12"/>
        <s v="10.1007/978-3-319-08846-4_12"/>
        <s v="10.1007/978-3-319-40946-7_5"/>
        <s v="10.1007/978-3-319-67729-3_10"/>
        <s v="10.7561/SACS.2017.2.137"/>
        <s v="10.1145/3588443"/>
        <s v="10.1007/978-3-030-02284-6_9"/>
        <s v="10.1016/j.ic.2022.104871"/>
        <s v="10.1109/ICASSP40776.2020.9053787"/>
        <s v="10.5220/0005260004460453"/>
        <s v="10.1007/978-3-031-27527-2_8"/>
        <s v="10.1007/978-3-642-04761-9_17"/>
        <s v="10.1007/978-3-642-24372-1_24"/>
        <s v="10.1007/978-3-319-02444-8_31"/>
        <s v="10.1504/IJCCBS.2014.059594"/>
        <s v="10.1007/978-3-319-46520-3_22"/>
        <s v="10.1007/978-3-319-46520-3_8"/>
        <s v="10.1007/978-3-031-13188-2_9"/>
        <s v="10.1007/978-3-031-27481-7_14"/>
        <s v="10.1007/978-3-030-99587-4_38"/>
        <s v="10.1109/CSNet52717.2021.9614272"/>
        <s v="10.1007/978-3-030-29891-3_33"/>
        <s v="10.1145/3564719.3568693"/>
        <s v="10.1109/ICPR56361.2022.9956218"/>
        <s v="10.1007/978-3-031-44240-7_22"/>
        <s v="10.23919/EUSIPCO54536.2021.9616304"/>
        <s v="10.1016/j.image.2011.12.001"/>
        <s v="10.1007/s10044-013-0329-7"/>
        <s v="10.1109/ICIP.2014.7025523"/>
        <s v="10.1007/s10032-016-0264-4"/>
        <s v="10.1007/s11554-023-01359-8"/>
        <s v="10.4230/LIPIcs.CONCUR.2022.29"/>
        <s v="10.1016/j.ic.2022.104914"/>
        <s v="10.4230/LITES.8.2.3"/>
        <s v="10.1016/j.scico.2022.102874"/>
        <s v="10.1007/s00012-023-00805-9"/>
        <s v="10.1007/978-3-031-33620-1_9"/>
        <s v="10.23919/EUSIPCO58844.2023.10289879"/>
        <s v="10.1109/ICASSP49357.2023.10094919"/>
        <s v="10.1007/978-3-319-02444-8_33"/>
        <s v="10.1155/S1110865704409093"/>
        <s v="10.1109/ICIP.2014.7025526"/>
        <s v="10.1007/978-3-319-18720-4_48"/>
        <s v="10.1007/978-3-319-57240-6_5"/>
        <s v="10.1109/TPDS.2018.2829724"/>
        <s v="10.5281/zenodo.4714443"/>
        <s v="10.1109/TEM.2021.3087112"/>
        <s v="10.1007/s10851-022-01091-1"/>
        <s v="10.1109/ICPR.2016.7900264"/>
        <s v="10.1007/978-3-319-57240-6_13"/>
        <s v="10.1016/j.patrec.2019.09.018"/>
        <s v="10.1007/s10618-022-00897-2"/>
        <s v="10.4204/EPTCS.260.10"/>
        <s v="10.1007/978-3-031-23618-1\_31"/>
        <s v="10.4230/LIPIcs.CP.2021.7"/>
        <s v="10.1109/APSEC57359.2022.00038"/>
        <s v="10.1007/s10601-022-09339-8"/>
        <s v="10.1016/j.media.2020.101854"/>
        <s v="10.1007/978-3-030-76657-3_34"/>
        <s v="10.1007/978-3-030-84629-9_8"/>
        <s v="10.1109/TMI.2019.2905770"/>
        <s v="10.1007/s10032-013-0209-0"/>
        <s v="10.1109/DAS.2014.36"/>
        <s v="FIXME"/>
        <s v="10.1007/978-3-030-17462-0_8"/>
        <s v="10.21437/Interspeech.2022-802"/>
        <s v="10.21437/Interspeech.2023-1479"/>
        <s v="10.1007/978-3-319-12568-8_9"/>
        <s v="10.1109/NTMS49979.2021.9432656"/>
        <s v="10.1109/ACCESS.2022.3145156"/>
        <s v="10.59275/j.melba.2022-354b"/>
        <s v="10.1109/PDP.2017.70"/>
        <s v="10.1007/978-3-319-89960-2_6"/>
        <s v="10.1007/978-3-319-23404-5_7"/>
        <s v="10.1109/ICIP.2010.5651761"/>
        <s v="10.1109/TAFFC.2022.3173403"/>
        <s v="10.1007/978-1-0716-2934-5_18"/>
        <s v="10.1109/EMBC.2016.7590648"/>
        <s v="10.1109/DAS.2018.17"/>
        <s v="10.1109/ICDARW.2019.30059"/>
        <s v="10.1016/j.cviu.2020.102993"/>
        <s v="10.1016/j.patcog.2022.109207"/>
        <s v="10.1007/978-3-030-58475-7_52"/>
        <s v="10.5555/3005729.3005731"/>
        <s v="10.1145/3274279"/>
        <s v="10.5281/zenodo.2635412"/>
        <s v="10.5281/zenodo.4709777"/>
        <s v="10.1007/978-3-031-08679-3_11"/>
        <s v="10.1007/978-3-030-32409-4_23"/>
        <s v="10.1007/s11334-020-00363-6"/>
        <s v="10.1109/ISBI.2017.7950503"/>
        <s v="10.1007/978-3-319-57240-6_40"/>
        <s v="10.1007/978-3-030-11726-9_18"/>
        <s v="10.1109/ICIP.2018.8451533"/>
        <s v="10.1007/978-3-030-12029-0_37"/>
        <s v="10.1016/j.compbiomed.2018.12.016"/>
        <s v="10.1007/978-3-030-20867-7_40"/>
        <s v="10.1016/j.softx.2021.100855"/>
        <s v="10.1007/978-3-642-45221-5_44"/>
        <s v="10.1007/978-3-642-36742-7_42"/>
        <s v="10.1007/978-3-662-46681-0_56"/>
        <s v="10.1007/s10009-016-0422-5"/>
        <s v="10.1007/978-3-030-00359-3_9"/>
        <s v="10.1007/s11334-020-00362-7"/>
        <s v="10.1007/s10009-022-00692-w"/>
        <s v="10.1007/978-3-030-59152-6_7"/>
        <s v="10.1007/978-3-031-08679-3_8"/>
        <s v="https://doi.org/10.1007/s10703-022-00407-6"/>
        <s v="10.1016/j.scico.2023.102995"/>
        <s v="10.1007/978-3-030-93413-2_47"/>
        <s v="10.1007/978-3-030-96737-6_12"/>
        <s v="10.1109/ISBI.2019.8759564"/>
        <s v="10.1117/12.2509711"/>
        <s v="10.5220/0005292002680276"/>
        <s v="10.1109/ICDAR.2017.64"/>
        <s v="10.1007/978-3-030-23987-9_12"/>
        <s v="10.1145/3564719.3568692"/>
        <s v="10.1007/s11042-017-4991-4"/>
        <s v="10.1007/978-3-031-24950-1\_12"/>
        <s v="10.1016/j.media.2021.102166"/>
        <s v="10.5281/zenodo.3248934"/>
        <s v="10.1109/TIP.2022.3155954"/>
        <s v="10.1109/TGRS.2017.2694159"/>
        <s v="10.1007/978-3-030-20867-7_9"/>
        <s v="10.1016/j.patcog.2019.05.029"/>
        <s v="10.1016/j.apenergy.2022.118752"/>
        <s v="10.1109/DSAA60987.2023.10302542"/>
        <s v="10.1007/978-3-031-30047-9_35"/>
        <s v="10.1007/978-3-031-41682-8_8"/>
        <s v="10.5281/zenodo.2646982"/>
        <s v="10.1007/978-3-030-55754-6_13"/>
        <s v="10.1007/978-3-030-51825-7_2"/>
        <s v="10.1007/978-3-031-21213-0_14"/>
        <s v="10.5281/zenodo.3248977"/>
        <s v="10.3217/jucs-014-20-3389"/>
        <s v="10.5281/zenodo.3248958"/>
        <s v="10.3217/jucs-016-02-0246"/>
        <s v="10.1145/2089131.2089140"/>
        <s v="10.4018/978-1-4666-2092-6.ch001"/>
        <s v="10.1145/2786545.2786547"/>
        <s v="10.5281/zenodo.3247610"/>
        <s v="10.22152/programming-journal.org/2018/2/10"/>
        <s v="10.5281/zenodo.2632534"/>
        <s v="10.5281/zenodo.4244393"/>
        <s v="10.5281/zenodo.6334248"/>
        <s v="10.5281/zenodo.7818680"/>
        <s v="10.47397/tb/44-2/tb137verna-realtime"/>
        <s v="10.1007/s10618-022-00870-z"/>
        <s v="10.1016/j.datak.2022.102097"/>
        <s v="10.24963/ijcai.2022/105"/>
        <s v="10.1109/TMI.2019.2901712"/>
        <s v="10.1109/ULTSYM.2014.0430"/>
        <s v="10.1016/j.media.2020.101832"/>
        <s v="10.1109/ICIP.2014.7025594"/>
        <s v="10.1007/978-3-319-18720-4_58"/>
        <s v="10.1109/TPAMI.2015.2441070"/>
        <s v="10.1109/TPAMI.2016.2554550"/>
        <s v="10.1016/j.patrec.2016.05.006"/>
        <s v="10.1109/ICIP.2017.8297117"/>
        <s v="10.1007/978-3-319-75238-9_42"/>
        <s v="10.1016/j.media.2018.05.003"/>
        <s v="10.1007/978-3-030-65651-5_13"/>
        <s v="10.1007/978-3-030-39074-7_42"/>
        <s v="10.1109/ICPR48806.2021.9412016"/>
        <s v="10.1109/ICPR48806.2021.9412755"/>
        <s v="10.1109/IROS47612.2022.9981477"/>
        <s v="https://doi.org/10.1007/978-3-030-96737-6_12"/>
        <s v="10.5220/0011328600003283"/>
        <s v="10.1007/s00702-022-02569-3"/>
        <s v="10.23919/APNOMS56106.2022.9919991"/>
        <s v="https://doi.org/10.1016/j.cose.2022.102677"/>
        <s v="10.1109/TITS.2022.3165513"/>
        <s v="https://doi.org/10.1016/j.vehcom.2022.100531"/>
        <s v="10.1145/3520304.3529055"/>
        <s v="10.1007/978-3-031-02056-8_16"/>
        <s v="10.1016/j.gimo.2023.100817"/>
      </sharedItems>
    </cacheField>
    <cacheField name="issue-date" numFmtId="14">
      <sharedItems containsSemiMixedTypes="0" containsNonDate="0" containsDate="1" containsString="0" minDate="1999-01-01T00:00:00" maxDate="2023-10-02T00:00:00" count="192">
        <d v="2022-05-01T00:00:00"/>
        <d v="2022-12-01T00:00:00"/>
        <d v="2014-06-01T00:00:00"/>
        <d v="2022-03-01T00:00:00"/>
        <d v="2015-11-01T00:00:00"/>
        <d v="2023-01-01T00:00:00"/>
        <d v="2013-07-01T00:00:00"/>
        <d v="2015-07-01T00:00:00"/>
        <d v="2020-04-01T00:00:00"/>
        <d v="2019-10-01T00:00:00"/>
        <d v="2022-02-01T00:00:00"/>
        <d v="2018-04-01T00:00:00"/>
        <d v="2005-10-01T00:00:00"/>
        <d v="2007-09-01T00:00:00"/>
        <d v="2011-06-01T00:00:00"/>
        <d v="2012-03-01T00:00:00"/>
        <d v="2014-09-01T00:00:00"/>
        <d v="2014-04-01T00:00:00"/>
        <d v="2015-06-01T00:00:00"/>
        <d v="2015-03-01T00:00:00"/>
        <d v="2023-08-01T00:00:00"/>
        <d v="2014-01-01T00:00:00"/>
        <d v="2015-08-01T00:00:00"/>
        <d v="2017-05-01T00:00:00"/>
        <d v="2020-07-01T00:00:00"/>
        <d v="2003-08-01T00:00:00"/>
        <d v="2005-03-01T00:00:00"/>
        <d v="2021-05-01T00:00:00"/>
        <d v="2017-07-01T00:00:00"/>
        <d v="2019-06-01T00:00:00"/>
        <d v="2006-08-01T00:00:00"/>
        <d v="2012-12-01T00:00:00"/>
        <d v="2023-06-01T00:00:00"/>
        <d v="2014-11-01T00:00:00"/>
        <d v="2015-09-01T00:00:00"/>
        <d v="2015-05-01T00:00:00"/>
        <d v="2016-12-01T00:00:00"/>
        <d v="2017-09-01T00:00:00"/>
        <d v="2018-03-01T00:00:00"/>
        <d v="2019-03-01T00:00:00"/>
        <d v="2019-07-01T00:00:00"/>
        <d v="2019-05-01T00:00:00"/>
        <d v="2020-09-01T00:00:00"/>
        <d v="2022-01-01T00:00:00"/>
        <d v="2021-11-01T00:00:00"/>
        <d v="2022-09-01T00:00:00"/>
        <d v="2022-10-01T00:00:00"/>
        <d v="2003-10-01T00:00:00"/>
        <d v="2015-12-01T00:00:00"/>
        <d v="2016-02-01T00:00:00"/>
        <d v="2016-10-01T00:00:00"/>
        <d v="2013-05-01T00:00:00"/>
        <d v="2014-10-01T00:00:00"/>
        <d v="2014-08-01T00:00:00"/>
        <d v="2017-06-01T00:00:00"/>
        <d v="2018-10-01T00:00:00"/>
        <d v="2018-06-01T00:00:00"/>
        <d v="2019-09-01T00:00:00"/>
        <d v="2019-08-01T00:00:00"/>
        <d v="2022-04-01T00:00:00"/>
        <d v="2016-07-01T00:00:00"/>
        <d v="2017-11-01T00:00:00"/>
        <d v="2021-09-01T00:00:00"/>
        <d v="2012-01-01T00:00:00"/>
        <d v="2006-09-01T00:00:00"/>
        <d v="2023-03-01T00:00:00"/>
        <d v="2005-06-01T00:00:00"/>
        <d v="1999-11-01T00:00:00"/>
        <d v="2001-01-01T00:00:00"/>
        <d v="2002-04-01T00:00:00"/>
        <d v="2004-06-01T00:00:00"/>
        <d v="2004-12-01T00:00:00"/>
        <d v="2004-10-01T00:00:00"/>
        <d v="2005-09-01T00:00:00"/>
        <d v="2005-12-01T00:00:00"/>
        <d v="2005-01-01T00:00:00"/>
        <d v="2006-12-01T00:00:00"/>
        <d v="2006-05-01T00:00:00"/>
        <d v="2007-01-01T00:00:00"/>
        <d v="2007-03-01T00:00:00"/>
        <d v="2008-04-01T00:00:00"/>
        <d v="2005-05-01T00:00:00"/>
        <d v="2006-06-01T00:00:00"/>
        <d v="2007-08-01T00:00:00"/>
        <d v="2008-06-01T00:00:00"/>
        <d v="2008-01-01T00:00:00"/>
        <d v="2009-04-01T00:00:00"/>
        <d v="2009-09-01T00:00:00"/>
        <d v="2010-06-01T00:00:00"/>
        <d v="2010-07-01T00:00:00"/>
        <d v="2011-05-01T00:00:00"/>
        <d v="2011-08-01T00:00:00"/>
        <d v="2006-11-01T00:00:00"/>
        <d v="2006-02-01T00:00:00"/>
        <d v="2008-10-01T00:00:00"/>
        <d v="2009-03-01T00:00:00"/>
        <d v="2014-07-01T00:00:00"/>
        <d v="2017-10-01T00:00:00"/>
        <d v="2017-01-01T00:00:00"/>
        <d v="2017-02-01T00:00:00"/>
        <d v="2020-05-01T00:00:00"/>
        <d v="2000-10-01T00:00:00"/>
        <d v="2001-05-01T00:00:00"/>
        <d v="2009-10-01T00:00:00"/>
        <d v="2011-10-01T00:00:00"/>
        <d v="2011-09-01T00:00:00"/>
        <d v="2013-10-01T00:00:00"/>
        <d v="2014-03-01T00:00:00"/>
        <d v="2022-08-01T00:00:00"/>
        <d v="2021-10-01T00:00:00"/>
        <d v="2023-09-01T00:00:00"/>
        <d v="2021-08-01T00:00:00"/>
        <d v="2000-06-01T00:00:00"/>
        <d v="2000-07-01T00:00:00"/>
        <d v="2012-02-01T00:00:00"/>
        <d v="2013-11-01T00:00:00"/>
        <d v="2022-11-01T00:00:00"/>
        <d v="2007-04-01T00:00:00"/>
        <d v="2023-05-01T00:00:00"/>
        <d v="2000-09-01T00:00:00"/>
        <d v="2000-02-01T00:00:00"/>
        <d v="2001-02-01T00:00:00"/>
        <d v="2001-10-01T00:00:00"/>
        <d v="2003-07-01T00:00:00"/>
        <d v="2003-06-01T00:00:00"/>
        <d v="2004-09-01T00:00:00"/>
        <d v="2004-11-01T00:00:00"/>
        <d v="2005-04-01T00:00:00"/>
        <d v="2008-07-01T00:00:00"/>
        <d v="2010-09-01T00:00:00"/>
        <d v="2012-06-01T00:00:00"/>
        <d v="1999-01-01T00:00:00"/>
        <d v="1999-09-01T00:00:00"/>
        <d v="2018-05-01T00:00:00"/>
        <d v="2018-12-01T00:00:00"/>
        <d v="2019-12-01T00:00:00"/>
        <d v="2021-01-01T00:00:00"/>
        <d v="2019-11-01T00:00:00"/>
        <d v="2017-08-01T00:00:00"/>
        <d v="2019-04-01T00:00:00"/>
        <d v="2007-05-01T00:00:00"/>
        <d v="2004-05-01T00:00:00"/>
        <d v="2009-08-01T00:00:00"/>
        <d v="2010-08-01T00:00:00"/>
        <d v="2011-11-01T00:00:00"/>
        <d v="2012-08-01T00:00:00"/>
        <d v="2021-04-01T00:00:00"/>
        <d v="2023-10-01T00:00:00"/>
        <d v="2017-03-01T00:00:00"/>
        <d v="2018-07-01T00:00:00"/>
        <d v="2016-08-01T00:00:00"/>
        <d v="2020-08-01T00:00:00"/>
        <d v="2020-02-01T00:00:00"/>
        <d v="2023-04-01T00:00:00"/>
        <d v="2016-11-01T00:00:00"/>
        <d v="2016-05-01T00:00:00"/>
        <d v="2017-04-01T00:00:00"/>
        <d v="2018-11-01T00:00:00"/>
        <d v="2019-01-01T00:00:00"/>
        <d v="2022-06-01T00:00:00"/>
        <d v="2020-06-01T00:00:00"/>
        <d v="2018-09-01T00:00:00"/>
        <d v="2019-02-01T00:00:00"/>
        <d v="2021-12-01T00:00:00"/>
        <d v="2013-12-01T00:00:00"/>
        <d v="2013-03-01T00:00:00"/>
        <d v="2014-12-01T00:00:00"/>
        <d v="2015-04-01T00:00:00"/>
        <d v="2023-02-01T00:00:00"/>
        <d v="2020-10-01T00:00:00"/>
        <d v="2007-06-01T00:00:00"/>
        <d v="2021-07-01T00:00:00"/>
        <d v="2012-05-01T00:00:00"/>
        <d v="2001-07-01T00:00:00"/>
        <d v="2006-07-01T00:00:00"/>
        <d v="2008-05-01T00:00:00"/>
        <d v="2008-11-01T00:00:00"/>
        <d v="2010-05-01T00:00:00"/>
        <d v="2010-01-01T00:00:00"/>
        <d v="2011-01-01T00:00:00"/>
        <d v="2012-09-01T00:00:00"/>
        <d v="2013-01-01T00:00:00"/>
        <d v="2015-01-01T00:00:00"/>
        <d v="2022-07-01T00:00:00"/>
        <d v="2012-10-01T00:00:00"/>
        <d v="2012-11-01T00:00:00"/>
        <d v="2013-09-01T00:00:00"/>
        <d v="2016-06-01T00:00:00"/>
        <d v="2018-08-01T00:00:00"/>
        <d v="2003-09-01T00:00:00"/>
        <d v="2020-12-01T00:00:00"/>
        <d v="2023-07-01T00:00:00"/>
      </sharedItems>
      <fieldGroup par="10"/>
    </cacheField>
    <cacheField name="Mois (issue-date)" numFmtId="0" databaseField="0">
      <fieldGroup base="7">
        <rangePr groupBy="months" startDate="1999-01-01T00:00:00" endDate="2023-10-02T00:00:00"/>
        <groupItems count="14">
          <s v="&lt;01/01/1999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2/10/2023"/>
        </groupItems>
      </fieldGroup>
    </cacheField>
    <cacheField name="Trimestres (issue-date)" numFmtId="0" databaseField="0">
      <fieldGroup base="7">
        <rangePr groupBy="quarters" startDate="1999-01-01T00:00:00" endDate="2023-10-02T00:00:00"/>
        <groupItems count="6">
          <s v="&lt;01/01/1999"/>
          <s v="Trimestre1"/>
          <s v="Trimestre2"/>
          <s v="Trimestre3"/>
          <s v="Trimestre4"/>
          <s v="&gt;02/10/2023"/>
        </groupItems>
      </fieldGroup>
    </cacheField>
    <cacheField name="Années (issue-date)" numFmtId="0" databaseField="0">
      <fieldGroup base="7">
        <rangePr groupBy="years" startDate="1999-01-01T00:00:00" endDate="2023-10-02T00:00:00"/>
        <groupItems count="27">
          <s v="&lt;01/01/1999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02/10/2023"/>
        </groupItems>
      </fieldGroup>
    </cacheField>
  </cacheFields>
  <extLst>
    <ext xmlns:x14="http://schemas.microsoft.com/office/spreadsheetml/2009/9/main" uri="{725AE2AE-9491-48be-B2B4-4EB974FC3084}">
      <x14:pivotCacheDefinition pivotCacheId="184547881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1">
  <r>
    <s v="denneulin.23.aa"/>
    <x v="0"/>
    <s v="image processing and pattern recognition"/>
    <x v="0"/>
    <x v="0"/>
    <s v="10.1051/0004-6361/202346998"/>
    <s v="[List]"/>
    <s v="An improved spectral extraction method for JWST/NIRSpec fixed slit observations"/>
    <s v="Astronomy &amp; Astrophysics"/>
    <x v="0"/>
  </r>
  <r>
    <s v="mazini.23.bew"/>
    <x v="1"/>
    <s v="image processing and pattern recognition"/>
    <x v="1"/>
    <x v="0"/>
    <m/>
    <s v="[List]"/>
    <s v="Bridging human concepts and computer vision for explainable face verification"/>
    <m/>
    <x v="0"/>
  </r>
  <r>
    <s v="moranges.22.taffc"/>
    <x v="0"/>
    <s v="artificial intelligence"/>
    <x v="2"/>
    <x v="0"/>
    <s v="10.1109/TAFFC.2022.3173403"/>
    <s v="[List]"/>
    <s v="Using subgroup discovery to relate odor pleasantness and intensity to peripheral nervous system reactions"/>
    <s v="IEEE Transactions on Affective Computing"/>
    <x v="0"/>
  </r>
  <r>
    <s v="tschora.23.dsaa"/>
    <x v="2"/>
    <s v="artificial intelligence"/>
    <x v="0"/>
    <x v="0"/>
    <s v="10.1109/DSAA60987.2023.10302542"/>
    <s v="[List]"/>
    <s v="Electricity price forecasting based on order books: A differentiable optimization approach"/>
    <s v="10th IEEE international conference on data science and advanced analytics, DSAA 2023, thessaloniki, greece, october 9-13, 2023"/>
    <x v="0"/>
  </r>
  <r>
    <s v="esteban.23.caip"/>
    <x v="2"/>
    <s v="image processing and pattern recognition"/>
    <x v="3"/>
    <x v="1"/>
    <s v="10.1007/978-3-031-44240-7_22"/>
    <s v="[List]"/>
    <s v="Structural analysis of the additive noise impact on the \alpha-tree"/>
    <s v="Proceedings of the 20th international conference on computer analysis of images and patterns (CAIP)"/>
    <x v="0"/>
  </r>
  <r>
    <s v="fabrizio.23.jrtip"/>
    <x v="0"/>
    <s v="image processing and pattern recognition"/>
    <x v="4"/>
    <x v="1"/>
    <s v="10.1007/s11554-023-01359-8"/>
    <s v="[List]"/>
    <s v="How to compute the convex hull of a binary shape? A real-time algorithm to compute the convex hull of a binary shape"/>
    <s v="Journal of Real-Time Image Processing volume"/>
    <x v="0"/>
  </r>
  <r>
    <s v="frion.23.eusipco"/>
    <x v="2"/>
    <s v="image processing and pattern recognition"/>
    <x v="4"/>
    <x v="1"/>
    <s v="10.23919/EUSIPCO58844.2023.10289879"/>
    <s v="[List]"/>
    <s v="Learning sentinel-2 reflectance dynamics for data-driven assimilation and forecasting"/>
    <s v="Proceedings of the 31th european signal processing conference (EUSIPCO)"/>
    <x v="0"/>
  </r>
  <r>
    <s v="verna.23.tug"/>
    <x v="2"/>
    <s v="automata and applications"/>
    <x v="1"/>
    <x v="1"/>
    <s v="10.47397/tb/44-2/tb137verna-realtime"/>
    <s v="[List]"/>
    <s v="Interactive and real-time typesetting for demonstration and experimentation: &lt;span style=&quot;font-variant:small-caps;&quot;&gt;ETAP&lt;/span&gt;"/>
    <s v="TUGboat"/>
    <x v="0"/>
  </r>
  <r>
    <s v="bernet.23.icdar"/>
    <x v="2"/>
    <s v="image processing and pattern recognition"/>
    <x v="0"/>
    <x v="2"/>
    <s v="10.1007/978-3-031-41734-4_28"/>
    <s v="[List]"/>
    <s v="Linear object detection in document images using multiple object tracking"/>
    <s v="Proceedings of the international conference on document analysis and recognition (ICDAR 2023)"/>
    <x v="0"/>
  </r>
  <r>
    <s v="boutry.23.jmiv"/>
    <x v="0"/>
    <s v="image processing and pattern recognition"/>
    <x v="4"/>
    <x v="2"/>
    <s v="10.1007/s10851-023-01157-8"/>
    <s v="[List]"/>
    <s v="Discrete Morse functions and watersheds"/>
    <s v="Journal of Mathematical Imaging and Vision"/>
    <x v="0"/>
  </r>
  <r>
    <s v="boutry.23.jmiv.2"/>
    <x v="0"/>
    <s v="image processing and pattern recognition"/>
    <x v="4"/>
    <x v="2"/>
    <s v="10.1007/s10851-023-01159-6"/>
    <s v="[List]"/>
    <s v="Introducing PC n-manifolds and P-well-composedness in partially ordered sets"/>
    <s v="Journal of Mathematical Imaging and Vision"/>
    <x v="0"/>
  </r>
  <r>
    <s v="diop.23.jocch"/>
    <x v="0"/>
    <s v="artificial intelligence"/>
    <x v="4"/>
    <x v="2"/>
    <s v="10.1145/3588443"/>
    <s v="[List]"/>
    <s v="TTProfiler: Types and terms profile building for online cultural heritage knowledge graphs"/>
    <s v="J. Comput. Cult. Herit."/>
    <x v="0"/>
  </r>
  <r>
    <s v="esteban.23.gretsi"/>
    <x v="2"/>
    <s v="image processing and pattern recognition"/>
    <x v="1"/>
    <x v="2"/>
    <m/>
    <s v="[List]"/>
    <s v="Analyse structurelle de l’influence du bruit sur l’arbre alpha"/>
    <s v="29e colloque sur le traitement du signal et des images"/>
    <x v="0"/>
  </r>
  <r>
    <s v="lepage.23.interspeech"/>
    <x v="2"/>
    <s v="artificial intelligence"/>
    <x v="0"/>
    <x v="2"/>
    <s v="10.21437/Interspeech.2023-1479"/>
    <s v="[List]"/>
    <s v="Experimenting with additive margins for contrastive self-supervised speaker verification"/>
    <s v="Proc. Interspeech 2023"/>
    <x v="0"/>
  </r>
  <r>
    <s v="renkin.23.scp"/>
    <x v="0"/>
    <s v="automata and applications"/>
    <x v="4"/>
    <x v="2"/>
    <s v="10.1016/j.scico.2023.102995"/>
    <s v="[List]"/>
    <s v="The Mealy-machine reduction functions of Spot"/>
    <s v="Science of Computer Programming"/>
    <x v="0"/>
  </r>
  <r>
    <s v="tual.23.icdar"/>
    <x v="2"/>
    <s v="image processing and pattern recognition"/>
    <x v="0"/>
    <x v="2"/>
    <s v="10.1007/978-3-031-41682-8_8"/>
    <s v="[List]"/>
    <s v="A benchmark of nested named entity recognition approaches in historical structured documents"/>
    <s v="Proceedings of the international conference on document analysis and recognition (ICDAR 2023)"/>
    <x v="0"/>
  </r>
  <r>
    <s v="beserra.23.compas"/>
    <x v="2"/>
    <s v="security and systems"/>
    <x v="2"/>
    <x v="3"/>
    <m/>
    <s v="[List]"/>
    <s v="On the historical evolution of the performance versus cost ratio of raspberry pi computers"/>
    <s v="Conférence francophone d’informatique en parallélisme, architecture et système (compas 2023)"/>
    <x v="0"/>
  </r>
  <r>
    <s v="jaber.23.rjcia"/>
    <x v="2"/>
    <s v="security and systems"/>
    <x v="2"/>
    <x v="3"/>
    <m/>
    <s v="[List]"/>
    <s v="Structural and spectral analysis of dynamic graphs for attack detection"/>
    <s v="Rencontre des jeunes chercheurs en inteligence artificielle (RJCIA-2023)"/>
    <x v="0"/>
  </r>
  <r>
    <s v="bouarour.23.dse"/>
    <x v="2"/>
    <s v="artificial intelligence"/>
    <x v="2"/>
    <x v="4"/>
    <s v="10.1145/3596673.3596977"/>
    <s v="[List]"/>
    <s v="Adaptive test recommendation for mastery learning"/>
    <s v="Proceedings of the 2nd international workshop on data systems education: Bridging education practice with education research"/>
    <x v="1"/>
  </r>
  <r>
    <s v="xu.23.iceccs"/>
    <x v="2"/>
    <s v="automata and applications"/>
    <x v="2"/>
    <x v="4"/>
    <m/>
    <s v="[List]"/>
    <s v="An experience report on the optimization of the product configuration system of Renault"/>
    <s v="Proceedings of the 26th international conference on engineering of complex computer systems (ICECCS’23)"/>
    <x v="1"/>
  </r>
  <r>
    <s v="beserra.23.cisti"/>
    <x v="2"/>
    <s v="security and systems"/>
    <x v="2"/>
    <x v="4"/>
    <m/>
    <s v="[List]"/>
    <s v="Could the topology of virtual processors affect the performance of a BSD-family OS running in a VM?"/>
    <s v="18th iberian conference on information systems and technologies (CISTI’2023)"/>
    <x v="1"/>
  </r>
  <r>
    <s v="hervot.2023.eiah"/>
    <x v="2"/>
    <s v="security and systems"/>
    <x v="2"/>
    <x v="4"/>
    <m/>
    <s v="[List]"/>
    <s v="L’identification des projets de logiciel libre accessibles aux nouveaux contributeurs"/>
    <s v="EIAH2023 : 11ème conférence sur les environnements informatiques pour l’apprentissage humain"/>
    <x v="1"/>
  </r>
  <r>
    <s v="michel.2023.rjcia"/>
    <x v="2"/>
    <s v="security and systems"/>
    <x v="2"/>
    <x v="4"/>
    <m/>
    <s v="[List]"/>
    <s v="Metrics for community dynamics applied to unsupervised attacks detection"/>
    <s v="Rencontres des jeunes chercheurs en intelligence artificielle"/>
    <x v="1"/>
  </r>
  <r>
    <s v="ris.23.cisti"/>
    <x v="2"/>
    <s v="security and systems"/>
    <x v="2"/>
    <x v="4"/>
    <m/>
    <s v="[List]"/>
    <s v="A systemic mapping of methods and tools for performance analysis of data streaming with containerized microservices architecture"/>
    <s v="18th iberian conference on information systems and technologies (CISTI’2023)"/>
    <x v="1"/>
  </r>
  <r>
    <s v="frion.23.icassp"/>
    <x v="2"/>
    <s v="image processing and pattern recognition"/>
    <x v="4"/>
    <x v="5"/>
    <s v="10.1109/ICASSP49357.2023.10094919"/>
    <s v="[List]"/>
    <s v="Leveraging neural koopman operators to learn continuous representations of dynamical systems from scarce data"/>
    <s v="Proceedings of the 48th IEEE international conference on acoustics, speech, and signal processing (ICASSP)"/>
    <x v="1"/>
  </r>
  <r>
    <s v="parrend.2023.gimopen"/>
    <x v="0"/>
    <s v="security and systems"/>
    <x v="2"/>
    <x v="5"/>
    <s v="10.1016/j.gimo.2023.100817"/>
    <s v="[List]"/>
    <s v="GenIDA, a participatory patient registry for genetic forms of intellectual disability provides detailed caregiver reported information on 237 individuals with Koolen-de Vries syndrome"/>
    <s v="Genetics in Medicine Open"/>
    <x v="1"/>
  </r>
  <r>
    <s v="movn.22.pr"/>
    <x v="0"/>
    <s v="image processing and pattern recognition"/>
    <x v="5"/>
    <x v="6"/>
    <s v="10.1016/j.patcog.2022.109207"/>
    <s v="[List]"/>
    <s v="The Dahu graph-cut for interactive segmentation on 2D/3D images"/>
    <s v="Pattern Recognition"/>
    <x v="1"/>
  </r>
  <r>
    <s v="tschora.23.ida"/>
    <x v="2"/>
    <s v="artificial intelligence"/>
    <x v="4"/>
    <x v="6"/>
    <s v="10.1007/978-3-031-30047-9_35"/>
    <s v="[List]"/>
    <s v="Forecasting electricity prices: An optimize then predict-based approach"/>
    <s v="Advances in intelligent data analysis XXI"/>
    <x v="1"/>
  </r>
  <r>
    <s v="verna.23.els"/>
    <x v="2"/>
    <s v="automata and applications"/>
    <x v="3"/>
    <x v="6"/>
    <s v="10.5281/zenodo.7818680"/>
    <s v="[List]"/>
    <s v="A MOP-based implementation for method combinations"/>
    <s v="ELS 2023, the 16th european lisp symposium"/>
    <x v="1"/>
  </r>
  <r>
    <s v="jaber.23.cce"/>
    <x v="1"/>
    <s v="security and systems"/>
    <x v="2"/>
    <x v="6"/>
    <m/>
    <s v="[List]"/>
    <s v="Towards attack detection in traffic data based on spectral graph analysis (best student presentation)"/>
    <m/>
    <x v="1"/>
  </r>
  <r>
    <s v="chen.23.phd"/>
    <x v="3"/>
    <s v="image processing and pattern recognition"/>
    <x v="0"/>
    <x v="7"/>
    <m/>
    <s v="[List]"/>
    <s v="Modern vectorization and alignement of historical maps: An application to paris atlas (1789-1950)"/>
    <m/>
    <x v="1"/>
  </r>
  <r>
    <s v="dziadek.23.fm"/>
    <x v="2"/>
    <s v="automata and applications"/>
    <x v="0"/>
    <x v="7"/>
    <s v="10.1007/978-3-031-27481-7_14"/>
    <s v="[List]"/>
    <s v="Energy problems in finite and timed automata with Büchi conditions"/>
    <s v="International symposium on formal methods (FM)"/>
    <x v="1"/>
  </r>
  <r>
    <s v="fahrenberg.23.alguniv"/>
    <x v="0"/>
    <s v="automata and applications"/>
    <x v="4"/>
    <x v="7"/>
    <s v="10.1007/s00012-023-00805-9"/>
    <s v="[List]"/>
    <s v="Catoids and modal convolution algebras"/>
    <s v="Algebra Universalis"/>
    <x v="1"/>
  </r>
  <r>
    <s v="fahrenberg.23.pn"/>
    <x v="2"/>
    <s v="automata and applications"/>
    <x v="2"/>
    <x v="7"/>
    <s v="10.1007/978-3-031-33620-1_9"/>
    <s v="[List]"/>
    <s v="A Myhill-Nerode theorem for higher-dimensional automata"/>
    <s v="Application and theory of petri nets and concurrency (PETRI NETS)"/>
    <x v="1"/>
  </r>
  <r>
    <s v="iferroudjene.22.dami"/>
    <x v="0"/>
    <s v="artificial intelligence"/>
    <x v="5"/>
    <x v="7"/>
    <s v="10.1007/s10618-022-00897-2"/>
    <s v="[List]"/>
    <s v="Methods for explaining top-N recommendations through subgroup discovery"/>
    <s v="Data Mining and Knowledge Discovery"/>
    <x v="1"/>
  </r>
  <r>
    <s v="kheireddine.22.constraints"/>
    <x v="0"/>
    <s v="automata and applications"/>
    <x v="4"/>
    <x v="7"/>
    <s v="10.1007/s10601-022-09339-8"/>
    <s v="[List]"/>
    <s v="Towards better heuristics for solving bounded model checking problems"/>
    <s v="Constraints"/>
    <x v="1"/>
  </r>
  <r>
    <s v="xu.23.sac"/>
    <x v="2"/>
    <s v="automata and applications"/>
    <x v="4"/>
    <x v="7"/>
    <m/>
    <s v="[List]"/>
    <s v="Optimization of the product configuration system of renault"/>
    <s v="Proceedings of the 38th ACM/SIGAPP symposium on applied computing (SAC’23)"/>
    <x v="1"/>
  </r>
  <r>
    <s v="renault.22.sttt"/>
    <x v="0"/>
    <s v="automata and applications"/>
    <x v="4"/>
    <x v="8"/>
    <s v="10.1007/s10009-022-00692-w"/>
    <s v="[List]"/>
    <s v="Go2Pins: A framework for the LTL verification of Go programs (extended version)"/>
    <s v="International Journal on Software Tools for Technology Transfer (STTT)"/>
    <x v="1"/>
  </r>
  <r>
    <s v="amrane.23.ictac"/>
    <x v="2"/>
    <s v="automata and applications"/>
    <x v="4"/>
    <x v="9"/>
    <s v="10.1007/978-3-031-47963-2_18"/>
    <s v="[List]"/>
    <s v="Closure and decision properties for higher-dimensional automata"/>
    <s v="20th international colloquium on theoretical aspects of computing (ICTAC’23)"/>
    <x v="2"/>
  </r>
  <r>
    <s v="beaudoin.22.eit"/>
    <x v="0"/>
    <s v="image processing and pattern recognition"/>
    <x v="0"/>
    <x v="9"/>
    <s v="10.1007/s10639-022-11407-8"/>
    <s v="[List]"/>
    <s v="How to help digital-native students to successfully take control of their learning : A return of 8 years of experience on a computer science e-learning platform in higher education"/>
    <s v="Education and Information Technologies (EIT) [Springer Nature]"/>
    <x v="1"/>
  </r>
  <r>
    <s v="duchene.23.egc"/>
    <x v="2"/>
    <s v="artificial intelligence"/>
    <x v="1"/>
    <x v="9"/>
    <m/>
    <s v="[List]"/>
    <s v="A benchmark for toxic comment classification on civil comments dataset"/>
    <s v="Extraction et gestion des connaissances, EGC 2023, lyon, france, 16 au 20 janvier 2023"/>
    <x v="1"/>
  </r>
  <r>
    <s v="moranges.23.basic"/>
    <x v="4"/>
    <s v="artificial intelligence"/>
    <x v="2"/>
    <x v="9"/>
    <s v="10.1007/978-1-0716-2934-5_18"/>
    <s v="[List]"/>
    <s v="Peripheral nervous system responses to food stimuli: Analysis using data science approaches"/>
    <s v="Basic protocols on emotions, senses, and foods"/>
    <x v="1"/>
  </r>
  <r>
    <s v="renkin.23.fmsd"/>
    <x v="0"/>
    <s v="automata and applications"/>
    <x v="3"/>
    <x v="9"/>
    <s v="https://doi.org/10.1007/s10703-022-00407-6"/>
    <s v="[List]"/>
    <s v="Dissecting ltlsynt"/>
    <s v="Formal Methods in System Design"/>
    <x v="2"/>
  </r>
  <r>
    <s v="saouli.23.vmcai"/>
    <x v="2"/>
    <s v="automata and applications"/>
    <x v="4"/>
    <x v="9"/>
    <s v="10.1007/978-3-031-24950-1\_12"/>
    <s v="[List]"/>
    <s v="CosySEL: Improving SAT solving using local symmetries"/>
    <s v="24th international conference on verification, model checking, and abstract interpretation"/>
    <x v="1"/>
  </r>
  <r>
    <s v="abate.22.lites"/>
    <x v="0"/>
    <s v="automata and applications"/>
    <x v="1"/>
    <x v="10"/>
    <s v="10.4230/LITES.8.2.0"/>
    <s v="[List]"/>
    <s v="Introduction to the special issue on distributed hybrid systems"/>
    <s v="Leibniz Transactions on Embedded Systems"/>
    <x v="3"/>
  </r>
  <r>
    <s v="bouarour.22.ieeebigdata"/>
    <x v="2"/>
    <s v="artificial intelligence"/>
    <x v="4"/>
    <x v="10"/>
    <s v="10.1109/BigDataXXXX"/>
    <s v="[List]"/>
    <s v="Learning diversity attributes in multi-session recommendations"/>
    <s v="2022 IEEE international conference on big data (big data)"/>
    <x v="3"/>
  </r>
  <r>
    <s v="diop.22.ieeebigdata"/>
    <x v="2"/>
    <s v="artificial intelligence"/>
    <x v="4"/>
    <x v="10"/>
    <s v="10.1109/BigDataXXXX"/>
    <s v="[List]"/>
    <s v="Trie-based output itemset sampling"/>
    <s v="2022 IEEE international conference on big data (big data)"/>
    <x v="3"/>
  </r>
  <r>
    <s v="esteban.22.gpce"/>
    <x v="2"/>
    <s v="image processing and pattern recognition"/>
    <x v="4"/>
    <x v="10"/>
    <s v="10.1145/3564719.3568693"/>
    <s v="[List]"/>
    <s v="The cost of dynamism in static languages for image processing"/>
    <s v="Proceedings of the 21st international conference on generative programming: Concepts &amp; experiences (GPCE 2022)"/>
    <x v="3"/>
  </r>
  <r>
    <s v="fahrenberg.22.lites"/>
    <x v="0"/>
    <s v="automata and applications"/>
    <x v="1"/>
    <x v="10"/>
    <s v="10.4230/LITES.8.2.3"/>
    <s v="[List]"/>
    <s v="Higher-dimensional timed and hybrid automata"/>
    <s v="Leibniz Transactions on Embedded Systems"/>
    <x v="3"/>
  </r>
  <r>
    <s v="hammi.21.ieee"/>
    <x v="0"/>
    <s v="security and systems"/>
    <x v="2"/>
    <x v="10"/>
    <s v="10.1109/TEM.2021.3087112"/>
    <s v="[List]"/>
    <s v="Blockchain-based solution for detecting and preventing fake check scams"/>
    <s v="IEEE Transactions on Engineering Management"/>
    <x v="3"/>
  </r>
  <r>
    <s v="kheireddine.22.apsec"/>
    <x v="2"/>
    <s v="automata and applications"/>
    <x v="4"/>
    <x v="10"/>
    <s v="10.1109/APSEC57359.2022.00038"/>
    <s v="[List]"/>
    <s v="Tuning SAT solvers for LTL model checking"/>
    <s v="Proceedings of the 29th asia-pacific software engineering conference (APSEC’22)"/>
    <x v="3"/>
  </r>
  <r>
    <s v="movn.22.nips"/>
    <x v="2"/>
    <s v="image processing and pattern recognition"/>
    <x v="1"/>
    <x v="10"/>
    <m/>
    <s v="[List]"/>
    <s v="Topology-aware method to segment 3D plan tissue images"/>
    <s v="36th conference on neural information processing systems, AI for science workshop"/>
    <x v="3"/>
  </r>
  <r>
    <s v="roynard.22.gpce"/>
    <x v="2"/>
    <s v="image processing and pattern recognition"/>
    <x v="4"/>
    <x v="10"/>
    <s v="10.1145/3564719.3568692"/>
    <s v="[List]"/>
    <s v="A modern C++ point of &lt;i&gt;view&lt;/i&gt; of programming in image processing"/>
    <s v="Proceedings of the 21st international conference on generative programming: Concepts &amp; experiences (GPCE 2022)"/>
    <x v="3"/>
  </r>
  <r>
    <s v="hammi.2022.vehcom"/>
    <x v="0"/>
    <s v="security and systems"/>
    <x v="0"/>
    <x v="10"/>
    <s v="https://doi.org/10.1016/j.vehcom.2022.100531"/>
    <s v="[List]"/>
    <s v="PKIs in C-ITS: Security functions, architectures and projects: A survey"/>
    <s v="Vehicular Communications"/>
    <x v="3"/>
  </r>
  <r>
    <s v="fahrenberg.22.scp"/>
    <x v="0"/>
    <s v="automata and applications"/>
    <x v="4"/>
    <x v="11"/>
    <s v="10.1016/j.scico.2022.102874"/>
    <s v="[List]"/>
    <s v="Featured games"/>
    <s v="Science of Computer Programming"/>
    <x v="3"/>
  </r>
  <r>
    <s v="veyrin-forrer.22.dke"/>
    <x v="0"/>
    <s v="artificial intelligence"/>
    <x v="2"/>
    <x v="11"/>
    <s v="10.1016/j.datak.2022.102097"/>
    <s v="[List]"/>
    <s v="In pursuit of the hidden features of GNN’s internal representations"/>
    <s v="Data &amp; Knowledge Engineering"/>
    <x v="3"/>
  </r>
  <r>
    <s v="burger.2022.genida_fr"/>
    <x v="0"/>
    <s v="security and systems"/>
    <x v="2"/>
    <x v="11"/>
    <s v="10.1007/s00702-022-02569-3"/>
    <s v="[List]"/>
    <s v="GenIDA: An international participatory database to gain knowledge on health issues related to genetic forms of neurodevelopmental disorders"/>
    <s v="Journal of Neural Transmission"/>
    <x v="3"/>
  </r>
  <r>
    <s v="boutry.22.dgmm"/>
    <x v="2"/>
    <s v="image processing and pattern recognition"/>
    <x v="3"/>
    <x v="12"/>
    <s v="10.48550/arXiv.2203.11512"/>
    <s v="[List]"/>
    <s v="Gradient vector fields of discrete morse functions and watershed-cuts"/>
    <s v="Proceedings of the IAPR international conference on discrete geometry and mathematical morphology (DGMM)"/>
    <x v="3"/>
  </r>
  <r>
    <s v="vallade.22.setta"/>
    <x v="2"/>
    <s v="automata and applications"/>
    <x v="1"/>
    <x v="12"/>
    <s v="10.1007/978-3-031-21213-0_14"/>
    <s v="[List]"/>
    <s v="Diversifying a parallel SAT solver with bayesian moment matching"/>
    <s v="Symposium on dependable software engineering theories, tools and applications"/>
    <x v="3"/>
  </r>
  <r>
    <s v="veyrin-forrer.22.dami"/>
    <x v="0"/>
    <s v="artificial intelligence"/>
    <x v="5"/>
    <x v="12"/>
    <s v="10.1007/s10618-022-00870-z"/>
    <s v="[List]"/>
    <s v="On GNN explainability with activation rules"/>
    <s v="Data Mining and Knowledge Discovery"/>
    <x v="3"/>
  </r>
  <r>
    <s v="zhao.22.iros"/>
    <x v="2"/>
    <s v="image processing and pattern recognition"/>
    <x v="0"/>
    <x v="12"/>
    <s v="10.1109/IROS47612.2022.9981477"/>
    <s v="[List]"/>
    <s v="Multi-purpose tactile perception based on deep learning in a new tendon-driven optical tactile sensor"/>
    <s v="2022 IEEE/RSJ international conference on intelligent robots and systems"/>
    <x v="3"/>
  </r>
  <r>
    <s v="boutry.21.miccai"/>
    <x v="2"/>
    <s v="image processing and pattern recognition"/>
    <x v="0"/>
    <x v="13"/>
    <s v="10.1007/978-3-031-08999-2_33"/>
    <s v="[List]"/>
    <s v="Residual 3D U-net with localization for brain tumor segmentation"/>
    <s v="International MICCAI brainlesion workshop"/>
    <x v="3"/>
  </r>
  <r>
    <s v="boutry.22.brainles"/>
    <x v="2"/>
    <s v="image processing and pattern recognition"/>
    <x v="1"/>
    <x v="13"/>
    <s v="10.1007/978-3-031-33842-7_13"/>
    <s v="[List]"/>
    <s v="An efficient cascade of U-Net-like convolutional neural networks devoted to brain tumor segmentation"/>
    <s v="BrainLes 2022: Brainlesion: Glioma, multiple sclerosis, stroke and traumatic brain injuries"/>
    <x v="3"/>
  </r>
  <r>
    <s v="boutry.22.jmiv.2"/>
    <x v="0"/>
    <s v="image processing and pattern recognition"/>
    <x v="4"/>
    <x v="13"/>
    <s v="10.1007/s10851-022-01104-z"/>
    <s v="[List]"/>
    <s v="Some equivalence relation between persistent homology and morphological dynamics"/>
    <s v="Journal of Mathematical Imaging and Vision"/>
    <x v="3"/>
  </r>
  <r>
    <s v="duluard.22.mlsa"/>
    <x v="2"/>
    <s v="artificial intelligence"/>
    <x v="1"/>
    <x v="13"/>
    <s v="10.1007/978-3-031-27527-2_8"/>
    <s v="[List]"/>
    <s v="Discovering and visualizing tactics in table tennis games based on subgroup discovery"/>
    <s v="Machine learning and data mining for sports analytics - 9th international workshop, MLSA 2022"/>
    <x v="3"/>
  </r>
  <r>
    <s v="esteban.22.gretsi.1"/>
    <x v="2"/>
    <s v="image processing and pattern recognition"/>
    <x v="1"/>
    <x v="13"/>
    <m/>
    <s v="[List]"/>
    <s v="Estimation de la fonction de niveau de bruit pour des images couleurs en utilisant la morphologie mathématique"/>
    <s v="28e colloque sur le traitement du signal et des images"/>
    <x v="3"/>
  </r>
  <r>
    <s v="esteban.22.gretsi.2"/>
    <x v="2"/>
    <s v="image processing and pattern recognition"/>
    <x v="1"/>
    <x v="13"/>
    <m/>
    <s v="[List]"/>
    <s v="Généricité dynamique pour des algorithmes morphologiques"/>
    <s v="28e colloque sur le traitement du signal et des images"/>
    <x v="3"/>
  </r>
  <r>
    <s v="fahrenberg.22.concur"/>
    <x v="2"/>
    <s v="automata and applications"/>
    <x v="0"/>
    <x v="13"/>
    <s v="10.4230/LIPIcs.CONCUR.2022.29"/>
    <s v="[List]"/>
    <s v="A Kleene theorem for higher-dimensional automata"/>
    <s v="33rd international conference on concurrency theory (CONCUR 2022)"/>
    <x v="3"/>
  </r>
  <r>
    <s v="kamal.22.xkdd"/>
    <x v="2"/>
    <s v="artificial intelligence"/>
    <x v="1"/>
    <x v="13"/>
    <s v="10.1007/978-3-031-23618-1\_31"/>
    <s v="[List]"/>
    <s v="Improving the quality of rule-based GNN explanations"/>
    <s v="Workshop on eXplainable knowledge discovery in data mining. Machine learning and principles and practice of knowledge discovery in databases - international workshops of ECML PKDD 2022, grenoble, france, september 19-23, 2022, proceedings, part I"/>
    <x v="3"/>
  </r>
  <r>
    <s v="lepage.22.interspeech"/>
    <x v="2"/>
    <s v="artificial intelligence"/>
    <x v="0"/>
    <x v="13"/>
    <s v="10.21437/Interspeech.2022-802"/>
    <s v="[List]"/>
    <s v="Label-efficient self-supervised speaker verification with information maximization and contrastive learning"/>
    <s v="Proc. Interspeech 2022"/>
    <x v="3"/>
  </r>
  <r>
    <s v="mehta.22.melba"/>
    <x v="0"/>
    <s v="image processing and pattern recognition"/>
    <x v="1"/>
    <x v="13"/>
    <s v="10.59275/j.melba.2022-354b"/>
    <s v="[List]"/>
    <s v="QU-BraTS: MICCAI BraTS 2020 challenge on quantifying uncertainty in brain tumor segmentation — Analysis of ranking scores and benchmarking results"/>
    <s v="Journal of Machine Learning for Biomedical Imaging (MELBA)"/>
    <x v="3"/>
  </r>
  <r>
    <s v="hammi.2022.apnoms"/>
    <x v="2"/>
    <s v="security and systems"/>
    <x v="3"/>
    <x v="13"/>
    <s v="10.23919/APNOMS56106.2022.9919991"/>
    <s v="[List]"/>
    <s v="A machine learning based approach for the detection of sybil attacks in c-ITS"/>
    <s v="The 23rd asia-pacific network operations and management symposium"/>
    <x v="3"/>
  </r>
  <r>
    <s v="duret.22.cav"/>
    <x v="2"/>
    <s v="automata and applications"/>
    <x v="5"/>
    <x v="14"/>
    <s v="10.1007/978-3-031-13188-2_9"/>
    <s v="[List]"/>
    <s v="From Spot 2.0 to Spot 2.10: What’s new?"/>
    <s v="Proceedings of the 34th international conference on computer aided verification (CAV’22)"/>
    <x v="3"/>
  </r>
  <r>
    <s v="esteban.22.icpr"/>
    <x v="2"/>
    <s v="image processing and pattern recognition"/>
    <x v="4"/>
    <x v="14"/>
    <s v="10.1109/ICPR56361.2022.9956218"/>
    <s v="[List]"/>
    <s v="Estimation of the noise level function for color images using mathematical morphology and non-parametric statistics"/>
    <s v="Proceedings of the 26th international conference on pattern recognition"/>
    <x v="3"/>
  </r>
  <r>
    <s v="newton.22.ifl"/>
    <x v="2"/>
    <s v="automata and applications"/>
    <x v="1"/>
    <x v="14"/>
    <m/>
    <s v="[List]"/>
    <s v="Comparing use-cases of tree-fold vs fold-left, how to fold and color a map"/>
    <s v="Symposium on implementation and application of functional languages"/>
    <x v="3"/>
  </r>
  <r>
    <s v="veyrin-forrer.22.ijcai"/>
    <x v="2"/>
    <s v="artificial intelligence"/>
    <x v="5"/>
    <x v="15"/>
    <s v="10.24963/ijcai.2022/105"/>
    <s v="[List]"/>
    <s v="What does my GNN really capture? On exploring internal GNN representations"/>
    <s v="International joint conference on artificial intelligence 2022"/>
    <x v="3"/>
  </r>
  <r>
    <s v="bilot.2022.secrypt"/>
    <x v="2"/>
    <s v="security and systems"/>
    <x v="4"/>
    <x v="15"/>
    <s v="10.5220/0011328600003283"/>
    <s v="[List]"/>
    <s v="PhishGNN: A phishing website detection framework using graph neural networks"/>
    <s v="Proceedings of the 19th international conference on security and cryptography - SECRYPT,"/>
    <x v="3"/>
  </r>
  <r>
    <s v="leonteva.2022.hybrid"/>
    <x v="2"/>
    <s v="security and systems"/>
    <x v="2"/>
    <x v="15"/>
    <s v="10.1145/3520304.3529055"/>
    <s v="[List]"/>
    <s v="A hybrid optimization tool for active magnetic regenerator"/>
    <s v="Proceedings of the genetic and evolutionary computation conference companion"/>
    <x v="3"/>
  </r>
  <r>
    <s v="paviot.22.forte"/>
    <x v="2"/>
    <s v="automata and applications"/>
    <x v="4"/>
    <x v="16"/>
    <s v="10.1007/978-3-031-08679-3_11"/>
    <s v="[List]"/>
    <s v="LTL under reductions with weaker conditions than stutter invariance"/>
    <s v="Proceedings of the 41th IFIP international conference on formal techniques for distributed objects, components and systems (FORTE’22)"/>
    <x v="4"/>
  </r>
  <r>
    <s v="renkin.22.forte"/>
    <x v="2"/>
    <s v="automata and applications"/>
    <x v="4"/>
    <x v="16"/>
    <s v="10.1007/978-3-031-08679-3_8"/>
    <s v="[List]"/>
    <s v="Effective reductions of Mealy machines"/>
    <s v="Proceedings of the 42nd international conference on formal techniques for distributed objects, components, and systems (FORTE’22)"/>
    <x v="4"/>
  </r>
  <r>
    <s v="hammi.2022.cose"/>
    <x v="0"/>
    <s v="security and systems"/>
    <x v="0"/>
    <x v="16"/>
    <s v="https://doi.org/10.1016/j.cose.2022.102677"/>
    <s v="[List]"/>
    <s v="Survey on smart homes: Vulnerabilities, risks, and countermeasures"/>
    <s v="Computers &amp; Security"/>
    <x v="4"/>
  </r>
  <r>
    <s v="abadie.22.das"/>
    <x v="2"/>
    <s v="image processing and pattern recognition"/>
    <x v="4"/>
    <x v="17"/>
    <s v="10.1007/978-3-031-06555-2_30"/>
    <s v="[List]"/>
    <s v="A benchmark of named entity recognition approaches in historical documents"/>
    <s v="Proceedings of the 15th IAPR international workshop on document analysis system"/>
    <x v="4"/>
  </r>
  <r>
    <s v="beaudoin.22.jmse"/>
    <x v="0"/>
    <s v="image processing and pattern recognition"/>
    <x v="4"/>
    <x v="17"/>
    <s v="10.3390/jmse10060741"/>
    <s v="[List]"/>
    <s v="Automatically guided selection of a set of underwater calibration images"/>
    <s v="Journal of Marine Science and Engineering (JMSE)"/>
    <x v="4"/>
  </r>
  <r>
    <s v="droste.22.iandc"/>
    <x v="0"/>
    <s v="automata and applications"/>
    <x v="3"/>
    <x v="17"/>
    <s v="10.1016/j.ic.2022.104871"/>
    <s v="[List]"/>
    <s v="Greibach normal form for \omega-algebraic systems and weighted simple \omega-pushdown automata"/>
    <s v="Information and Computation"/>
    <x v="4"/>
  </r>
  <r>
    <s v="fahrenberg.22.hdr"/>
    <x v="3"/>
    <s v="automata and applications"/>
    <x v="5"/>
    <x v="17"/>
    <m/>
    <s v="[List]"/>
    <s v="A generic approach to quantitative verification"/>
    <m/>
    <x v="4"/>
  </r>
  <r>
    <s v="fahrenberg.22.iandc"/>
    <x v="0"/>
    <s v="automata and applications"/>
    <x v="3"/>
    <x v="17"/>
    <s v="10.1016/j.ic.2022.104914"/>
    <s v="[List]"/>
    <s v="Posets with interfaces as a model for concurrency"/>
    <s v="Information and Computation"/>
    <x v="4"/>
  </r>
  <r>
    <s v="or.22.transparence"/>
    <x v="5"/>
    <s v="image processing and pattern recognition"/>
    <x v="2"/>
    <x v="17"/>
    <m/>
    <s v="[List]"/>
    <s v="Données, transparence et démocratie"/>
    <m/>
    <x v="4"/>
  </r>
  <r>
    <s v="tschora.22.apen"/>
    <x v="0"/>
    <s v="artificial intelligence"/>
    <x v="2"/>
    <x v="17"/>
    <s v="10.1016/j.apenergy.2022.118752"/>
    <s v="[List]"/>
    <s v="Electricity price forecasting on the day-ahead market using machine learning"/>
    <s v="Applied Energy"/>
    <x v="4"/>
  </r>
  <r>
    <s v="casares.22.tacas"/>
    <x v="2"/>
    <s v="automata and applications"/>
    <x v="0"/>
    <x v="18"/>
    <s v="10.1007/978-3-030-99527-0_6"/>
    <s v="[List]"/>
    <s v="Practical applications of the Alternating Cycle Decomposition"/>
    <s v="Proceedings of the 28th international conference on tools and algorithms for the construction and analysis of systems (TACAS’22)"/>
    <x v="4"/>
  </r>
  <r>
    <s v="el-madhoun.22.aina"/>
    <x v="2"/>
    <s v="secutity and systems"/>
    <x v="4"/>
    <x v="18"/>
    <s v="10.1007/978-3-030-99587-4_38"/>
    <s v="[List]"/>
    <s v="New security protocols for offline point-of-sale machines"/>
    <s v="36th international conference on advanced information networking and applications (AINA)"/>
    <x v="4"/>
  </r>
  <r>
    <s v="hermary.22.jmiv"/>
    <x v="0"/>
    <s v="image processing and pattern recognition"/>
    <x v="4"/>
    <x v="18"/>
    <s v="10.1007/s10851-022-01091-1"/>
    <s v="[List]"/>
    <s v="Learning grayscale mathematical morphology with smooth morphological layers"/>
    <s v="Journal of Mathematical Imaging and Vision"/>
    <x v="4"/>
  </r>
  <r>
    <s v="hammi.2022.trans_its"/>
    <x v="0"/>
    <s v="security and systems"/>
    <x v="5"/>
    <x v="18"/>
    <s v="10.1109/TITS.2022.3165513"/>
    <s v="[List]"/>
    <s v="Is it really easy to detect sybil attacks in c-ITS environments: A position paper"/>
    <s v="IEEE Transactions on Intelligent Transportation Systems"/>
    <x v="4"/>
  </r>
  <r>
    <s v="akshay.22.stacs"/>
    <x v="2"/>
    <s v="automata and applications"/>
    <x v="0"/>
    <x v="19"/>
    <s v="10.4230/LIPIcs.STACS.2022.5"/>
    <s v="[List]"/>
    <s v="On robustness for the Skolem and positivity problems"/>
    <s v="39th international symposium on theoretical aspects of computer science STACS"/>
    <x v="4"/>
  </r>
  <r>
    <s v="blin.22.tpds"/>
    <x v="0"/>
    <s v="image processing and pattern recognition"/>
    <x v="5"/>
    <x v="19"/>
    <s v="10.1109/TPDS.2022.3158488"/>
    <s v="[List]"/>
    <s v="Max-tree computation on GPUs"/>
    <s v="IEEE Transactions on Parallel and Distributed Systems"/>
    <x v="4"/>
  </r>
  <r>
    <s v="rida.22.raccisc"/>
    <x v="4"/>
    <s v="security and systems"/>
    <x v="2"/>
    <x v="19"/>
    <s v="10.1007/978-3-030-96737-6_12"/>
    <s v="[List]"/>
    <s v="Anomaly detection on static and dynamic graphs using graph convolutional neural networks"/>
    <s v="Robotics and AI for cybersecurity and critical infrastructure in smart cities"/>
    <x v="4"/>
  </r>
  <r>
    <s v="shi.21.tip"/>
    <x v="0"/>
    <s v="image processing and pattern recognition"/>
    <x v="5"/>
    <x v="19"/>
    <s v="10.1109/TIP.2022.3155954"/>
    <s v="[List]"/>
    <s v="Local intensity order transformation for robust curvilinear object segmentation"/>
    <s v="IEEE Transactions on Image Processing"/>
    <x v="4"/>
  </r>
  <r>
    <s v="verna.22.els"/>
    <x v="2"/>
    <s v="automata and applications"/>
    <x v="3"/>
    <x v="19"/>
    <s v="10.5281/zenodo.6334248"/>
    <s v="[List]"/>
    <s v="ETAP: Experimental typesetting algorithms platform"/>
    <s v="ELS 2022, the 15th european lisp symposium"/>
    <x v="4"/>
  </r>
  <r>
    <s v="abourida.2022.gcnn"/>
    <x v="4"/>
    <s v="security and systems"/>
    <x v="2"/>
    <x v="19"/>
    <s v="https://doi.org/10.1007/978-3-030-96737-6_12"/>
    <s v="[List]"/>
    <s v="Anomaly detection on static and dynamic graphs using graph convolutional neural networks"/>
    <s v="Robotics and AI for cybersecurity and critical infrastructure in smart cities"/>
    <x v="4"/>
  </r>
  <r>
    <s v="elmadhoun.2022.aina"/>
    <x v="2"/>
    <s v="security and systems"/>
    <x v="4"/>
    <x v="19"/>
    <s v="10.1007/978-3-030-99587-4_38"/>
    <s v="[List]"/>
    <s v="New security protocols for offline point-of-sale machines"/>
    <s v="The 36th international conference on advanced information networking and applications (AINA-2022)"/>
    <x v="4"/>
  </r>
  <r>
    <s v="avanthey.22.rs"/>
    <x v="0"/>
    <s v="image processing and pattern recognition"/>
    <x v="5"/>
    <x v="20"/>
    <s v="10.3390/rs14040817"/>
    <s v="[List]"/>
    <s v="How to boost close-range remote sensing courses using a serious game: Uncover in a fun way the complexity and transversality of multi-domain field acquisitions"/>
    <s v="Remote Sensing"/>
    <x v="4"/>
  </r>
  <r>
    <s v="mandel.22.aghm"/>
    <x v="2"/>
    <s v="security and systems"/>
    <x v="2"/>
    <x v="20"/>
    <m/>
    <s v="[List]"/>
    <s v="GenIDA, une base de données participative internationale permettant de mieux connaître l’histoire naturelle et les comorbidités des formes génétiques de troubles neurodéveloppementaux"/>
    <s v="Assises de génétique humaine et médicale"/>
    <x v="4"/>
  </r>
  <r>
    <s v="boutry.21.jmiv"/>
    <x v="0"/>
    <s v="image processing and pattern recognition"/>
    <x v="4"/>
    <x v="21"/>
    <s v="10.1007/s10851-021-01058-8"/>
    <s v="[List]"/>
    <s v="Continuous well-composedness implies digital well-composedness in n-D"/>
    <s v="Journal of Mathematical Imaging and Vision"/>
    <x v="4"/>
  </r>
  <r>
    <s v="guillaume.22.egc"/>
    <x v="2"/>
    <s v="artificial intelligence"/>
    <x v="1"/>
    <x v="21"/>
    <m/>
    <s v="[List]"/>
    <s v="Hate speech and toxic comment detection using transformers"/>
    <s v="Workshop EGC 2022 DL for NLP"/>
    <x v="4"/>
  </r>
  <r>
    <s v="maldonado-ruiz.22.ieee"/>
    <x v="0"/>
    <s v="security and systems"/>
    <x v="2"/>
    <x v="21"/>
    <s v="10.1109/ACCESS.2022.3145156"/>
    <s v="[List]"/>
    <s v="Current trends in blockchain implementations on the paradigm of public key infrastructure: A survey"/>
    <s v="IEEE Access"/>
    <x v="4"/>
  </r>
  <r>
    <s v="mazini.22.exp"/>
    <x v="1"/>
    <s v="image processing and pattern recognition"/>
    <x v="1"/>
    <x v="21"/>
    <m/>
    <s v="[List]"/>
    <s v="Gradients intégrés renforcés"/>
    <m/>
    <x v="4"/>
  </r>
  <r>
    <s v="remil.22.egc"/>
    <x v="2"/>
    <s v="artificial intelligence"/>
    <x v="1"/>
    <x v="21"/>
    <m/>
    <s v="[List]"/>
    <s v="Découverte de sous-groupes de prédictions interprétables pour le triage d’incidents"/>
    <s v="Extraction et gestion des connaissances, EGC 2022, blois, france, 24 au 28 janvier 2022"/>
    <x v="4"/>
  </r>
  <r>
    <s v="veyrin-forrer.22.egc"/>
    <x v="2"/>
    <s v="artificial intelligence"/>
    <x v="1"/>
    <x v="21"/>
    <m/>
    <s v="[List]"/>
    <s v="Qu’est-ce que mon GNN capture vraiment ? Exploration des représentations internes d’un GNN"/>
    <s v="Extraction et gestion des connaissances, EGC 2022, blois, france, 24 au 28 janvier 2022"/>
    <x v="4"/>
  </r>
  <r>
    <s v="ghannad.2022.antminer"/>
    <x v="2"/>
    <s v="security and systems"/>
    <x v="2"/>
    <x v="21"/>
    <m/>
    <s v="[List]"/>
    <s v="One-class ant-miner: Selection of majority class rules for binary rule-based classification"/>
    <s v="International conference on artificial evolution (EA-2022)"/>
    <x v="4"/>
  </r>
  <r>
    <s v="maldonadoruiz.2022.blockchain"/>
    <x v="0"/>
    <s v="security and systems"/>
    <x v="2"/>
    <x v="21"/>
    <s v="10.1109/ACCESS.2022.3145156"/>
    <s v="[List]"/>
    <s v="Current trends in blockchain implementations on the paradigm of public key infrastructure: A survey"/>
    <s v="IEEE Access"/>
    <x v="4"/>
  </r>
  <r>
    <s v="orhand.2022.alcs"/>
    <x v="2"/>
    <s v="security and systems"/>
    <x v="2"/>
    <x v="21"/>
    <s v="10.1007/978-3-031-02056-8_16"/>
    <s v="[List]"/>
    <s v="Accurate and interpretable representations of environments with anticipatory learning classifier systems"/>
    <s v="European conference on genetic programming (part of EvoStar)"/>
    <x v="4"/>
  </r>
  <r>
    <s v="randrianasoa.21.softx"/>
    <x v="0"/>
    <s v="image processing and pattern recognition"/>
    <x v="4"/>
    <x v="22"/>
    <s v="10.1016/j.softx.2021.100855"/>
    <s v="[List]"/>
    <s v="AGAT: Building and evaluating binary partition trees for image segmentation"/>
    <s v="SoftwareX"/>
    <x v="5"/>
  </r>
  <r>
    <s v="boutry.21.joco"/>
    <x v="0"/>
    <s v="image processing and pattern recognition"/>
    <x v="3"/>
    <x v="23"/>
    <s v="10.1007/s10878-021-00837-8"/>
    <s v="[List]"/>
    <s v="Strong Euler wellcomposedness"/>
    <s v="Journal of Combinatorial Optimization"/>
    <x v="5"/>
  </r>
  <r>
    <s v="grelot.21.cesar"/>
    <x v="2"/>
    <s v="security and systems"/>
    <x v="2"/>
    <x v="23"/>
    <m/>
    <s v="[List]"/>
    <s v="Automation of binary analysis: From open source collection to threat intelligence"/>
    <s v="Proceedings of the 28th c&amp;ESAR"/>
    <x v="5"/>
  </r>
  <r>
    <s v="movn.21.bmvc"/>
    <x v="2"/>
    <s v="image processing and pattern recognition"/>
    <x v="4"/>
    <x v="23"/>
    <m/>
    <s v="[List]"/>
    <s v="Introducing the boundary-aware loss for deep image segmentation"/>
    <s v="Proceedings of the 32nd british machine vision conference (BMVC)"/>
    <x v="5"/>
  </r>
  <r>
    <s v="el-madhoune.21.csnet"/>
    <x v="2"/>
    <s v="secutity and systems"/>
    <x v="1"/>
    <x v="24"/>
    <s v="10.1109/CSNet52717.2021.9614272"/>
    <s v="[List]"/>
    <s v="A secure blockchain-based architecture for the COVID-19 data network"/>
    <s v="2021 5th cyber security in networking conference (CSNet)"/>
    <x v="5"/>
  </r>
  <r>
    <s v="kheireddine.21.cp"/>
    <x v="2"/>
    <s v="automata and applications"/>
    <x v="0"/>
    <x v="24"/>
    <s v="10.4230/LIPIcs.CP.2021.7"/>
    <s v="[List]"/>
    <s v="Towards better heuristics for solving bounded model checking problems"/>
    <s v="Proceedings of the 27th international conference on principles and practice of constraint programmings (CP’21)"/>
    <x v="5"/>
  </r>
  <r>
    <s v="raymon.21.urai"/>
    <x v="2"/>
    <s v="security and systems"/>
    <x v="2"/>
    <x v="24"/>
    <m/>
    <s v="[List]"/>
    <s v="VizNN: Visual data augmentation with convolutional neural networks for cybersecurity investigation"/>
    <s v="Upper-rhine artificial intelligence symposium"/>
    <x v="5"/>
  </r>
  <r>
    <s v="rida.21.cn"/>
    <x v="2"/>
    <s v="security and systems"/>
    <x v="2"/>
    <x v="24"/>
    <s v="10.1007/978-3-030-93413-2_47"/>
    <s v="[List]"/>
    <s v="Evaluation of anomaly detection for cybersecurity using inductive node embedding with convolutional graph neural networks"/>
    <s v="Complex network 2021"/>
    <x v="5"/>
  </r>
  <r>
    <s v="elmadhoun.21.csnet"/>
    <x v="2"/>
    <s v="security and systems"/>
    <x v="1"/>
    <x v="24"/>
    <s v="10.1109/CSNet52717.2021.9614272"/>
    <s v="[List]"/>
    <s v="A secure blockchain-based architecture for the COVID-19 data network"/>
    <s v="2021 5th cyber security in networking conference (CSNet)"/>
    <x v="5"/>
  </r>
  <r>
    <s v="chazalon.21.icdar.1"/>
    <x v="2"/>
    <s v="image processing and pattern recognition"/>
    <x v="0"/>
    <x v="25"/>
    <s v="10.1007/978-3-030-86337-1_25"/>
    <s v="[List]"/>
    <s v="Revisiting the Coco panoptic metric to enable visual and qualitative analysis of historical map instance segmentation"/>
    <s v="Proceedings of the 16th international conference on document analysis and recognition (ICDAR’21)"/>
    <x v="5"/>
  </r>
  <r>
    <s v="chazalon.21.icdar.2"/>
    <x v="2"/>
    <s v="image processing and pattern recognition"/>
    <x v="0"/>
    <x v="25"/>
    <s v="10.1007/978-3-030-86337-1_46"/>
    <s v="[List]"/>
    <s v="ICDAR 2021 competition on historical map segmentation"/>
    <s v="Proceedings of the 16th international conference on document analysis and recognition (ICDAR’21)"/>
    <x v="5"/>
  </r>
  <r>
    <s v="chen.21.icdar"/>
    <x v="2"/>
    <s v="image processing and pattern recognition"/>
    <x v="0"/>
    <x v="25"/>
    <s v="10.1007/978-3-030-86337-1_34"/>
    <s v="[List]"/>
    <s v="Vectorization of historical maps using deep edge filtering and closed shape extraction"/>
    <s v="Proceedings of the 16th international conference on document analysis and recognition (ICDAR’21)"/>
    <x v="5"/>
  </r>
  <r>
    <s v="espie.21.eurocon"/>
    <x v="2"/>
    <s v="security and systems"/>
    <x v="2"/>
    <x v="25"/>
    <m/>
    <s v="[List]"/>
    <s v="Debug packages in OpenBSD"/>
    <s v="EuroBSDCon 2021"/>
    <x v="5"/>
  </r>
  <r>
    <s v="estopinan.21.eusipco"/>
    <x v="2"/>
    <s v="image processing and pattern recognition"/>
    <x v="4"/>
    <x v="26"/>
    <s v="10.23919/EUSIPCO54536.2021.9616304"/>
    <s v="[List]"/>
    <s v="Learning Sentinel-2 spectral dynamics for long-run predictions using residual neural networks"/>
    <s v="Proceedings of the 29th european signal processing conference (EUSIPCO)"/>
    <x v="5"/>
  </r>
  <r>
    <s v="sekuboyina.21.media"/>
    <x v="0"/>
    <s v="image processing and pattern recognition"/>
    <x v="5"/>
    <x v="27"/>
    <s v="10.1016/j.media.2021.102166"/>
    <s v="[List]"/>
    <s v="VerSe: A vertebrae labelling and segmentation benchmark for multi-detector CT images"/>
    <s v="Medical Image Analysis"/>
    <x v="5"/>
  </r>
  <r>
    <s v="bloch.21.dgmm"/>
    <x v="2"/>
    <s v="image processing and pattern recognition"/>
    <x v="3"/>
    <x v="28"/>
    <s v="10.1007/978-3-030-76657-3_33"/>
    <s v="[List]"/>
    <s v="On some associations between mathematical morphology and artificial intelligence"/>
    <s v="Proceedings of the IAPR international conference on discrete geometry and mathematical morphology (DGMM)"/>
    <x v="6"/>
  </r>
  <r>
    <s v="boutry.21.dgmm.1"/>
    <x v="2"/>
    <s v="image processing and pattern recognition"/>
    <x v="3"/>
    <x v="28"/>
    <s v="10.1007/978-3-030-76657-3_38"/>
    <s v="[List]"/>
    <s v="An equivalence relation between morphological dynamics and persistent homology in n-D"/>
    <s v="Proceedings of the IAPR international conference on discrete geometry and mathematical morphology (DGMM)"/>
    <x v="6"/>
  </r>
  <r>
    <s v="boutry.21.dgmm.2"/>
    <x v="2"/>
    <s v="image processing and pattern recognition"/>
    <x v="3"/>
    <x v="28"/>
    <s v="10.1007/978-3-030-76657-3_4"/>
    <s v="[List]"/>
    <s v="A new matching algorithm between trees of shapes and its application to brain tumor segmentation"/>
    <s v="Proceedings of the IAPR international conference on discrete geometry and mathematical morphology (DGMM)"/>
    <x v="6"/>
  </r>
  <r>
    <s v="boutry.21.dgmm.3"/>
    <x v="2"/>
    <s v="image processing and pattern recognition"/>
    <x v="3"/>
    <x v="28"/>
    <s v="10.1007/978-3-030-76657-3_26"/>
    <s v="[List]"/>
    <s v="Stability of the tree of shapes to additive noise"/>
    <s v="Proceedings of the IAPR international conference on discrete geometry and mathematical morphology (DGMM)"/>
    <x v="6"/>
  </r>
  <r>
    <s v="boutry.21.media"/>
    <x v="0"/>
    <s v="image processing and pattern recognition"/>
    <x v="5"/>
    <x v="28"/>
    <s v="10.1016/j.media.2021.102002"/>
    <s v="[List]"/>
    <s v="Deep learning for detection and segmentation of artefact and disease instances in gastrointestinal endoscopy"/>
    <s v="Medical Image Analysis"/>
    <x v="6"/>
  </r>
  <r>
    <s v="chen.21.dgmm"/>
    <x v="2"/>
    <s v="image processing and pattern recognition"/>
    <x v="3"/>
    <x v="28"/>
    <s v="10.1007/978-3-030-76657-3_5"/>
    <s v="[List]"/>
    <s v="Combining deep learning and mathematical morphology for historical map segmentation"/>
    <s v="Proceedings of the IAPR international conference on discrete geometry and mathematical morphology (DGMM)"/>
    <x v="6"/>
  </r>
  <r>
    <s v="christian.21.cs"/>
    <x v="0"/>
    <s v="security and systems"/>
    <x v="2"/>
    <x v="28"/>
    <s v="10.1016/j.cose.2021.102209"/>
    <s v="[List]"/>
    <s v="A blockchain-based certificate revocation management and status verification system"/>
    <s v="Computers &amp; Security"/>
    <x v="6"/>
  </r>
  <r>
    <s v="hacquard.21.els"/>
    <x v="2"/>
    <s v="automata and applications"/>
    <x v="3"/>
    <x v="28"/>
    <s v="10.5281/zenodo.4714443"/>
    <s v="[List]"/>
    <s v="A corpus processing and analysis pipeline for Quickref"/>
    <s v="ELS 2021, the 14th european lisp symposium"/>
    <x v="6"/>
  </r>
  <r>
    <s v="kirszenberg.21.dgmm"/>
    <x v="2"/>
    <s v="image processing and pattern recognition"/>
    <x v="3"/>
    <x v="28"/>
    <s v="10.1007/978-3-030-76657-3_34"/>
    <s v="[List]"/>
    <s v="Going beyond p-convolutions to learn grayscale morphological operators"/>
    <s v="Proceedings of the IAPR international conference on discrete geometry and mathematical morphology (DGMM)"/>
    <x v="6"/>
  </r>
  <r>
    <s v="kirszenberg.21.spin"/>
    <x v="2"/>
    <s v="automata and applications"/>
    <x v="1"/>
    <x v="28"/>
    <s v="10.1007/978-3-030-84629-9_8"/>
    <s v="[List]"/>
    <s v="Go2Pins: A framework for the LTL verification of Go programs"/>
    <s v="Proceedings of the 27th international SPIN symposium on model checking of software (SPIN’21)"/>
    <x v="6"/>
  </r>
  <r>
    <s v="newton.21.els"/>
    <x v="2"/>
    <s v="automata and applications"/>
    <x v="3"/>
    <x v="28"/>
    <s v="10.5281/zenodo.4709777"/>
    <s v="[List]"/>
    <s v="A portable, simple, embeddable type system"/>
    <s v="ELS 2021, the 14th european lisp symposium"/>
    <x v="6"/>
  </r>
  <r>
    <s v="maldonado-ruiz.21.ifip"/>
    <x v="2"/>
    <s v="security and systems"/>
    <x v="2"/>
    <x v="29"/>
    <s v="10.1109/NTMS49979.2021.9432656"/>
    <s v="[List]"/>
    <s v="An innovative and decentralized identity framework based on blockchain technology"/>
    <s v="11th IFIP international conference on new technologies, mobility and security (NTMS)"/>
    <x v="6"/>
  </r>
  <r>
    <s v="kim.20.media"/>
    <x v="0"/>
    <s v="image processing and pattern recognition"/>
    <x v="5"/>
    <x v="30"/>
    <s v="10.1016/j.media.2020.101854"/>
    <s v="[List]"/>
    <s v="PAIP 2019: Liver cancer segmentation challenge"/>
    <s v="Medical Image Analysis"/>
    <x v="6"/>
  </r>
  <r>
    <s v="xiong.20.media"/>
    <x v="0"/>
    <s v="image processing and pattern recognition"/>
    <x v="5"/>
    <x v="30"/>
    <s v="10.1016/j.media.2020.101832"/>
    <s v="[List]"/>
    <s v="A global benchmark of algorithms for segmenting the left atrium from late gadolinium-enhanced cardiac magnetic resonance imaging"/>
    <s v="Medical Image Analysis"/>
    <x v="6"/>
  </r>
  <r>
    <s v="zhao.20.icpr.1"/>
    <x v="2"/>
    <s v="image processing and pattern recognition"/>
    <x v="4"/>
    <x v="30"/>
    <s v="10.1109/ICPR48806.2021.9412016"/>
    <s v="[List]"/>
    <s v="FOANet: A focus of attention network with application to myocardium segmentation"/>
    <s v="Proceedings of the 25th international conference on pattern recognition (ICPR)"/>
    <x v="6"/>
  </r>
  <r>
    <s v="zhao.20.icpr.2"/>
    <x v="2"/>
    <s v="image processing and pattern recognition"/>
    <x v="4"/>
    <x v="30"/>
    <s v="10.1109/ICPR48806.2021.9412755"/>
    <s v="[List]"/>
    <s v="Do not treat boundaries and regions differently: An example on heart left atrial segmentation"/>
    <s v="Proceedings of the 25th international conference on pattern recognition (ICPR)"/>
    <x v="6"/>
  </r>
  <r>
    <s v="zhao.19.myops"/>
    <x v="2"/>
    <s v="image processing and pattern recognition"/>
    <x v="1"/>
    <x v="31"/>
    <s v="10.1007/978-3-030-65651-5_13"/>
    <s v="[List]"/>
    <s v="Stacked and parallel U-nets with multi-output for myocardial pathology segmentation"/>
    <s v="Myocardial pathology segmentation combining multi-sequence CMR challenge"/>
    <x v="7"/>
  </r>
  <r>
    <s v="renkin.20.atva"/>
    <x v="2"/>
    <s v="automata and applications"/>
    <x v="4"/>
    <x v="32"/>
    <s v="10.1007/978-3-030-59152-6_7"/>
    <s v="[List]"/>
    <s v="Practical “paritizing” of Emerson–Lei automata"/>
    <s v="Proceedings of the 18th international symposium on automated technology for verification and analysis (ATVA’20)"/>
    <x v="7"/>
  </r>
  <r>
    <s v="zhao.19.stacom"/>
    <x v="2"/>
    <s v="image processing and pattern recognition"/>
    <x v="1"/>
    <x v="32"/>
    <s v="10.1007/978-3-030-39074-7_42"/>
    <s v="[List]"/>
    <s v="A two-stage temporal-like fully convolutional network framework for left ventricle segmentation and quantification on MR images"/>
    <s v="Statistical atlases and computational models of the heart. Multi-sequence CMR segmentation, CRT-EPiggy and LV full quantification challenges—10th international workshop, STACOM 2019, held in conjunction with MICCAI 2019, shenzhen, china, october 13, 2019, revised selected papers"/>
    <x v="7"/>
  </r>
  <r>
    <s v="boutry.20.jmiv.1"/>
    <x v="0"/>
    <s v="image processing and pattern recognition"/>
    <x v="4"/>
    <x v="33"/>
    <s v="10.1007/s10851-020-00989-y"/>
    <s v="[List]"/>
    <s v="Topological properties of the first non-local digitally well-composed interpolation on n-D cubical grids"/>
    <s v="Journal of Mathematical Imaging and Vision"/>
    <x v="7"/>
  </r>
  <r>
    <s v="boutry.20.jmiv.2"/>
    <x v="0"/>
    <s v="image processing and pattern recognition"/>
    <x v="4"/>
    <x v="33"/>
    <s v="10.1007/s10851-020-00988-z"/>
    <s v="[List]"/>
    <s v="Equivalence between digital well-composedness and well-composedness in the sense of Alexandrov on n-D cubical grids"/>
    <s v="Journal of Mathematical Imaging and Vision"/>
    <x v="7"/>
  </r>
  <r>
    <s v="nejati.20.cp"/>
    <x v="2"/>
    <s v="automata and applications"/>
    <x v="0"/>
    <x v="33"/>
    <s v="10.1007/978-3-030-58475-7_52"/>
    <s v="[List]"/>
    <s v="A machine learning based splitting heuristic for divide-and-conquer solvers"/>
    <s v="Proceedings of the 26 th international conference on principles and practice of constraint programming (CP’20)"/>
    <x v="7"/>
  </r>
  <r>
    <s v="movn.20.cviu"/>
    <x v="0"/>
    <s v="image processing and pattern recognition"/>
    <x v="0"/>
    <x v="34"/>
    <s v="10.1016/j.cviu.2020.102993"/>
    <s v="[List]"/>
    <s v="A new minimum barrier distance for multivariate images with applications to salient object detection, shortest path finding, and segmentation"/>
    <s v="Computer Vision and Image Understanding"/>
    <x v="7"/>
  </r>
  <r>
    <s v="vallade.20.nfm"/>
    <x v="2"/>
    <s v="automata and applications"/>
    <x v="3"/>
    <x v="34"/>
    <s v="10.1007/978-3-030-55754-6_13"/>
    <s v="[List]"/>
    <s v="On the usefulness of clause strengthening in parallel SAT solving"/>
    <s v="Proceedings of the 12th NASA formal methods symposium (NFM’20)"/>
    <x v="7"/>
  </r>
  <r>
    <s v="blahoudek.20.cav"/>
    <x v="2"/>
    <s v="automata and applications"/>
    <x v="5"/>
    <x v="35"/>
    <s v="10.1007/978-3-030-53291-8_2"/>
    <s v="[List]"/>
    <s v="Seminator 2 can complement generalized Büchi automata via improved semi-determinization"/>
    <s v="Proceedings of the 32nd international conference on computer-aided verification (CAV’20)"/>
    <x v="7"/>
  </r>
  <r>
    <s v="boutry.20.iwcia1"/>
    <x v="2"/>
    <s v="image processing and pattern recognition"/>
    <x v="3"/>
    <x v="35"/>
    <s v="10.1007/978-3-030-51002-2_1"/>
    <s v="[List]"/>
    <s v="Euler well-composedness"/>
    <s v="Combinatorial image analysis: Proceedings of the 20th international workshop, IWCIA 2020, novi sad, serbia, july 16–18, 2020"/>
    <x v="7"/>
  </r>
  <r>
    <s v="boutry.20.iwcia2"/>
    <x v="2"/>
    <s v="image processing and pattern recognition"/>
    <x v="3"/>
    <x v="35"/>
    <s v="10.1007/978-3-030-51002-2_6"/>
    <s v="[List]"/>
    <s v="A 4D counter-example showing that DWCness does not imply CWCness in n-D"/>
    <s v="Combinatorial image analysis: Proceedings of the 20th international workshop, IWCIA 2020, novi sad, serbia, july 16–18, 2020"/>
    <x v="7"/>
  </r>
  <r>
    <s v="rivet.20.phd"/>
    <x v="3"/>
    <s v="image processing and pattern recognition"/>
    <x v="0"/>
    <x v="35"/>
    <m/>
    <s v="[List]"/>
    <s v="Non-iterative methods for image improvement in digital holography of the retina"/>
    <m/>
    <x v="7"/>
  </r>
  <r>
    <s v="verna.20.hdr"/>
    <x v="3"/>
    <s v="automata and applications"/>
    <x v="5"/>
    <x v="35"/>
    <s v="10.5281/zenodo.4244393"/>
    <s v="[List]"/>
    <s v="(Dynamic (programming paradigms)) ;; performance and expressivity"/>
    <m/>
    <x v="7"/>
  </r>
  <r>
    <s v="pommellet.20.isse"/>
    <x v="0"/>
    <s v="automata and applications"/>
    <x v="3"/>
    <x v="36"/>
    <s v="10.1007/s11334-020-00363-6"/>
    <s v="[List]"/>
    <s v="LTL model checking for communicating concurrent programs"/>
    <s v="Innovations in Systems and Software Engineering: a NASA journal (ISSE)"/>
    <x v="8"/>
  </r>
  <r>
    <s v="renault.20.isse"/>
    <x v="0"/>
    <s v="automata and applications"/>
    <x v="3"/>
    <x v="36"/>
    <s v="10.1007/s11334-020-00362-7"/>
    <s v="[List]"/>
    <s v="Improving swarming using genetic algorithms"/>
    <s v="Innovations in Systems and Software Engineering: a NASA journal (ISSE)"/>
    <x v="8"/>
  </r>
  <r>
    <s v="vallade.20.sat"/>
    <x v="2"/>
    <s v="automata and applications"/>
    <x v="0"/>
    <x v="36"/>
    <s v="10.1007/978-3-030-51825-7_2"/>
    <s v="[List]"/>
    <s v="Community and LBD-based clause sharing policy for parallel SAT solving"/>
    <s v="Proceedings of the 23rd international conference on theory and applications of satisfiability testing (SAT’20)"/>
    <x v="8"/>
  </r>
  <r>
    <s v="drumetz.20.icassp"/>
    <x v="2"/>
    <s v="image processing and pattern recognition"/>
    <x v="4"/>
    <x v="37"/>
    <s v="10.1109/ICASSP40776.2020.9053787"/>
    <s v="[List]"/>
    <s v="Learning endmember dynamics in multitemporal hyperspectral data using a state-space model formulation"/>
    <s v="Proceedings of the 45th IEEE international conference on acoustics, speech, and signal processing (ICASSP)"/>
    <x v="8"/>
  </r>
  <r>
    <s v="atlan.20.spie"/>
    <x v="2"/>
    <s v="image processing and pattern recognition"/>
    <x v="1"/>
    <x v="38"/>
    <s v="10.1117/12.2545514"/>
    <s v="[List]"/>
    <s v="Experimental digital gabor hologram rendering of C. Elegans worms by a model-trained convolutional neural network (conference presentation)"/>
    <s v="Label-free biomedical imaging and sensing (LBIS) 2020"/>
    <x v="8"/>
  </r>
  <r>
    <s v="movn.20.phd"/>
    <x v="3"/>
    <s v="image processing and pattern recognition"/>
    <x v="0"/>
    <x v="39"/>
    <m/>
    <s v="[List]"/>
    <s v="Improvement of a text detection chain and the proposition of a new evaluation protocol for text detection algorithms"/>
    <m/>
    <x v="8"/>
  </r>
  <r>
    <s v="newton.20.tfp"/>
    <x v="1"/>
    <s v="automata and applications"/>
    <x v="1"/>
    <x v="39"/>
    <m/>
    <s v="[List]"/>
    <s v="Performance comparison of several folding strategies"/>
    <m/>
    <x v="8"/>
  </r>
  <r>
    <s v="huynh.19.prl"/>
    <x v="0"/>
    <s v="image processing and pattern recognition"/>
    <x v="0"/>
    <x v="40"/>
    <s v="10.1016/j.patrec.2019.09.018"/>
    <s v="[List]"/>
    <s v="Connected filters on generalized shape-spaces"/>
    <s v="Pattern Recognition Letters"/>
    <x v="9"/>
  </r>
  <r>
    <s v="kuijf.19.tmi"/>
    <x v="0"/>
    <s v="image processing and pattern recognition"/>
    <x v="5"/>
    <x v="41"/>
    <s v="10.1109/TMI.2019.2905770"/>
    <s v="[List]"/>
    <s v="Standardized assessment of automatic segmentation of white matter hyperintensities: Results of the WMH segmentation challenge"/>
    <s v="IEEE Transactions on Medical Imaging"/>
    <x v="9"/>
  </r>
  <r>
    <s v="poitrenaud.19.icfem"/>
    <x v="2"/>
    <s v="automata and applications"/>
    <x v="4"/>
    <x v="41"/>
    <s v="10.1007/978-3-030-32409-4_23"/>
    <s v="[List]"/>
    <s v="Combining parallel emptiness checks with partial order reductions"/>
    <s v="Proceedings of the 21st international conference on formal engineering methods (ICFEM’19)"/>
    <x v="9"/>
  </r>
  <r>
    <s v="tochon.19.pr"/>
    <x v="0"/>
    <s v="image processing and pattern recognition"/>
    <x v="5"/>
    <x v="41"/>
    <s v="10.1016/j.patcog.2019.05.029"/>
    <s v="[List]"/>
    <s v="Braids of partitions for the hierarchical representation and segmentation of multimodal images"/>
    <s v="Pattern Recognition"/>
    <x v="9"/>
  </r>
  <r>
    <s v="baier.19.atva"/>
    <x v="2"/>
    <s v="automata and applications"/>
    <x v="4"/>
    <x v="42"/>
    <s v="10.1007/978-3-030-31784-3_26"/>
    <s v="[List]"/>
    <s v="Generic emptiness check for fun and profit"/>
    <s v="Proceedings of the 17th international symposium on automated technology for verification and analysis (ATVA’19)"/>
    <x v="9"/>
  </r>
  <r>
    <s v="boutry.18.is"/>
    <x v="0"/>
    <s v="image processing and pattern recognition"/>
    <x v="2"/>
    <x v="42"/>
    <s v="10.1016/j.ins.2018.06.005"/>
    <s v="[List]"/>
    <s v="Weakly well-composed cell complexes over nD pictures"/>
    <s v="Information Sciences"/>
    <x v="9"/>
  </r>
  <r>
    <s v="buatois.19.brainles"/>
    <x v="2"/>
    <s v="image processing and pattern recognition"/>
    <x v="1"/>
    <x v="42"/>
    <s v="10.1007/978-3-030-46643-5_16"/>
    <s v="[List]"/>
    <s v="Two stages CNN-based segmentation of gliomas, uncertainty quantification and prediction of overall patient survival"/>
    <s v="International MICCAI brainlesion workshop"/>
    <x v="9"/>
  </r>
  <r>
    <s v="carlinet.19.csi"/>
    <x v="2"/>
    <s v="image processing and pattern recognition"/>
    <x v="2"/>
    <x v="43"/>
    <s v="10.1007/978-3-030-13736-6_9"/>
    <s v="[List]"/>
    <s v="Intervertebral disc segmentation using mathematical morphology—A CNN-free approach"/>
    <s v="Proceedings of the 5th MICCAI workshop &amp; challenge on computational methods and clinical applications for spine imaging (CSI)"/>
    <x v="9"/>
  </r>
  <r>
    <s v="esteban.19.caip"/>
    <x v="2"/>
    <s v="image processing and pattern recognition"/>
    <x v="4"/>
    <x v="43"/>
    <s v="10.1007/978-3-030-29891-3_33"/>
    <s v="[List]"/>
    <s v="Estimating the noise level function with the tree of shapes and non-parametric statistics"/>
    <s v="Proceedings of the 18th international conference on computer analysis of images and patterns (CAIP)"/>
    <x v="9"/>
  </r>
  <r>
    <s v="movn.19.icdarw"/>
    <x v="2"/>
    <s v="image processing and pattern recognition"/>
    <x v="1"/>
    <x v="43"/>
    <s v="10.1109/ICDARW.2019.30059"/>
    <s v="[List]"/>
    <s v="Document detection in videos captured by smartphones using a saliency-based method"/>
    <s v="International conference on document analysis and recognition workshops (ICDARW)"/>
    <x v="9"/>
  </r>
  <r>
    <s v="verna.19.tug"/>
    <x v="2"/>
    <s v="automata and applications"/>
    <x v="1"/>
    <x v="43"/>
    <m/>
    <s v="[List]"/>
    <s v="Quickref: Common Lisp reference documentation as a stress test for Texinfo"/>
    <s v="TUGboat"/>
    <x v="9"/>
  </r>
  <r>
    <s v="wang.19.tmi"/>
    <x v="0"/>
    <s v="image processing and pattern recognition"/>
    <x v="5"/>
    <x v="43"/>
    <s v="10.1109/TMI.2019.2901712"/>
    <s v="[List]"/>
    <s v="Benchmark on automatic 6-month-old infant brain segmentation algorithms: The iSeg-2017 challenge"/>
    <s v="IEEE Transactions on Medical Imaging"/>
    <x v="9"/>
  </r>
  <r>
    <s v="carlinet.19.gretsi"/>
    <x v="2"/>
    <s v="image processing and pattern recognition"/>
    <x v="1"/>
    <x v="44"/>
    <m/>
    <s v="[List]"/>
    <s v="Filtres connexes multivariés par fusion d’arbres de composantes"/>
    <s v="Proceedings of the 27st symposium on signal and image processing (GRETSI)"/>
    <x v="9"/>
  </r>
  <r>
    <s v="esteban.19.gretsi"/>
    <x v="2"/>
    <s v="image processing and pattern recognition"/>
    <x v="1"/>
    <x v="44"/>
    <m/>
    <s v="[List]"/>
    <s v="Estimation du niveau de bruit par arbre des formes et statistiques non paramétriques"/>
    <s v="Proceedings of the 27st symposium on signal and image processing (GRETSI)"/>
    <x v="9"/>
  </r>
  <r>
    <s v="boutry.19.ismm"/>
    <x v="2"/>
    <s v="image processing and pattern recognition"/>
    <x v="4"/>
    <x v="45"/>
    <s v="10.1007/978-3-030-20867-7_5"/>
    <s v="[List]"/>
    <s v="An equivalence relation between morphological dynamics and persistent homology in 1D"/>
    <s v="Mathematical morphology and its application to signal and image processing – proceedings of the 14th international symposium on mathematical morphology (ISMM)"/>
    <x v="9"/>
  </r>
  <r>
    <s v="boutry.19.jmiv"/>
    <x v="0"/>
    <s v="image processing and pattern recognition"/>
    <x v="4"/>
    <x v="45"/>
    <s v="10.1007/s10851-019-00873-4"/>
    <s v="[List]"/>
    <s v="How to make n-D plain maps Alexandrov-well-composed in a self-dual way"/>
    <s v="Journal of Mathematical Imaging and Vision"/>
    <x v="9"/>
  </r>
  <r>
    <s v="carlinet.19.ismm"/>
    <x v="2"/>
    <s v="image processing and pattern recognition"/>
    <x v="4"/>
    <x v="45"/>
    <s v="10.1007/978-3-030-20867-7_17"/>
    <s v="[List]"/>
    <s v="Introducing multivariate connected openings and closings"/>
    <s v="Mathematical morphology and its application to signal and image processing – proceedings of the 14th international symposium on mathematical morphology (ISMM)"/>
    <x v="9"/>
  </r>
  <r>
    <s v="le-frioux.19.phd"/>
    <x v="3"/>
    <s v="automata and applications"/>
    <x v="0"/>
    <x v="45"/>
    <m/>
    <s v="[List]"/>
    <s v="Towards more efficient parallel SAT solving"/>
    <m/>
    <x v="9"/>
  </r>
  <r>
    <s v="puybareau.19.ismm"/>
    <x v="2"/>
    <s v="image processing and pattern recognition"/>
    <x v="4"/>
    <x v="45"/>
    <s v="10.1007/978-3-030-20867-7_40"/>
    <s v="[List]"/>
    <s v="Spherical fluorescent particle segmentation and tracking in 3D confocal microscopy"/>
    <s v="Mathematical morphology and its application to signal and image processing – proceedings of the 14th international symposium on mathematical morphology (ISMM)"/>
    <x v="9"/>
  </r>
  <r>
    <s v="tochon.19.ismm"/>
    <x v="2"/>
    <s v="image processing and pattern recognition"/>
    <x v="4"/>
    <x v="45"/>
    <s v="10.1007/978-3-030-20867-7_9"/>
    <s v="[List]"/>
    <s v="Constructing a braid of partitions from hierarchies of partitions"/>
    <s v="Mathematical morphology and its application to signal and image processing – proceedings of the 14th international symposium on mathematical morphology (ISMM)"/>
    <x v="9"/>
  </r>
  <r>
    <s v="bloemen.19.sttt"/>
    <x v="0"/>
    <s v="automata and applications"/>
    <x v="4"/>
    <x v="46"/>
    <s v="10.1007/s10009-019-00508-4"/>
    <s v="[List]"/>
    <s v="Model checking with generalized Rabin and Fin-less automata"/>
    <s v="International Journal on Software Tools for Technology Transfer"/>
    <x v="10"/>
  </r>
  <r>
    <s v="roynard.18.rrpr"/>
    <x v="2"/>
    <s v="image processing and pattern recognition"/>
    <x v="1"/>
    <x v="46"/>
    <s v="10.1007/978-3-030-23987-9_12"/>
    <s v="[List]"/>
    <s v="An image processing library in modern C++: Getting simplicity and efficiency with generic programming"/>
    <s v="Proceedings of the 2nd workshop on reproducible research in pattern recognition (RRPR 2018)"/>
    <x v="10"/>
  </r>
  <r>
    <s v="boutry.20.brainles"/>
    <x v="2"/>
    <s v="image processing and pattern recognition"/>
    <x v="1"/>
    <x v="47"/>
    <s v="10.1007/978-3-030-46640-4_18"/>
    <s v="[List]"/>
    <s v="Using separated inputs for multimodal brain tumor segmentation with 3D U-Net-like architectures"/>
    <s v="Proceedings of the 4th international workshop, BrainLes 2019, held in conjunction with MICCAI 2019"/>
    <x v="10"/>
  </r>
  <r>
    <s v="le-frioux.19.tacas"/>
    <x v="2"/>
    <s v="automata and applications"/>
    <x v="0"/>
    <x v="48"/>
    <s v="10.1007/978-3-030-17462-0_8"/>
    <s v="[List]"/>
    <s v="Modular and efficient divide-and-conquer SAT solver on top of the Painless framework"/>
    <s v="Proceedings of the 25th international conference on tools and algorithms for the construction and analysis of systems (TACAS’19)"/>
    <x v="10"/>
  </r>
  <r>
    <s v="newton.19.els"/>
    <x v="2"/>
    <s v="automata and applications"/>
    <x v="3"/>
    <x v="48"/>
    <s v="10.5281/zenodo.2635412"/>
    <s v="[List]"/>
    <s v="Finite automata theory based optimization of conditional variable binding"/>
    <s v="ELS 2019, the 12th european lisp symposium"/>
    <x v="10"/>
  </r>
  <r>
    <s v="rivet.19.isbi"/>
    <x v="2"/>
    <s v="image processing and pattern recognition"/>
    <x v="0"/>
    <x v="48"/>
    <s v="10.1109/ISBI.2019.8759564"/>
    <s v="[List]"/>
    <s v="Motion compensation in digital holography for retinal imaging"/>
    <s v="Proceedings of the IEEE international symposium on biomedical imaging (ISBI)"/>
    <x v="10"/>
  </r>
  <r>
    <s v="valais.19.els"/>
    <x v="2"/>
    <s v="automata and applications"/>
    <x v="3"/>
    <x v="48"/>
    <s v="10.5281/zenodo.2646982"/>
    <s v="[List]"/>
    <s v="Implementing baker’s SUBTYPEP decision procedure"/>
    <s v="ELS 2019, the 12th european lisp symposium"/>
    <x v="10"/>
  </r>
  <r>
    <s v="verna.19.els"/>
    <x v="2"/>
    <s v="automata and applications"/>
    <x v="3"/>
    <x v="48"/>
    <s v="10.5281/zenodo.2632534"/>
    <s v="[List]"/>
    <s v="Parallelizing quickref"/>
    <s v="ELS 2019, the 12th european lisp symposium"/>
    <x v="10"/>
  </r>
  <r>
    <s v="boutry.19.dgci"/>
    <x v="2"/>
    <s v="image processing and pattern recognition"/>
    <x v="3"/>
    <x v="49"/>
    <s v="10.1007/978-3-030-14085-4_9"/>
    <s v="[List]"/>
    <s v="One more step towards well-composedness of cell complexes over n-D pictures"/>
    <s v="Proceedings of the 21st international conference on discrete geometry for computer imagery (DGCI)"/>
    <x v="10"/>
  </r>
  <r>
    <s v="puybareau.18.stacom"/>
    <x v="2"/>
    <s v="image processing and pattern recognition"/>
    <x v="1"/>
    <x v="50"/>
    <s v="10.1007/978-3-030-12029-0_37"/>
    <s v="[List]"/>
    <s v="Left atrial segmentation in a few seconds using fully convolutional network and transfer learning"/>
    <s v="Proceedings of the workshop on statistical atlases and computational modelling of the heart (STACOM 2018), in conjunction with MICCAI"/>
    <x v="10"/>
  </r>
  <r>
    <s v="puybareau.19.cbm"/>
    <x v="0"/>
    <s v="image processing and pattern recognition"/>
    <x v="2"/>
    <x v="50"/>
    <s v="10.1016/j.compbiomed.2018.12.016"/>
    <s v="[List]"/>
    <s v="High throughput automated detection of axial malformations in Medaka embryo"/>
    <s v="Computers in Biology and Medicine"/>
    <x v="10"/>
  </r>
  <r>
    <s v="rivet.19.spie"/>
    <x v="2"/>
    <s v="image processing and pattern recognition"/>
    <x v="1"/>
    <x v="50"/>
    <s v="10.1117/12.2509711"/>
    <s v="[List]"/>
    <s v="Deep neural networks for aberrations compensation in digital holographic imaging of the retina"/>
    <s v="Proceedings of the SPIE conference on adaptive optics and wavefront control for biological systems v"/>
    <x v="10"/>
  </r>
  <r>
    <s v="newton.18.tocl"/>
    <x v="0"/>
    <s v="automata and applications"/>
    <x v="0"/>
    <x v="51"/>
    <s v="10.1145/3274279"/>
    <s v="[List]"/>
    <s v="A theoretical and numerical analysis of the worst-case size of reduced ordered binary decision diagrams"/>
    <s v="ACM Transactions on Computational Logic"/>
    <x v="10"/>
  </r>
  <r>
    <s v="huynh.18.phd"/>
    <x v="3"/>
    <s v="image processing and pattern recognition"/>
    <x v="0"/>
    <x v="52"/>
    <m/>
    <s v="[List]"/>
    <s v="Taking into account inclusion and adjacency information in morphological hierarchical representations, with application to the extraction of text in natural images and videos."/>
    <m/>
    <x v="11"/>
  </r>
  <r>
    <s v="newton.18.meta"/>
    <x v="2"/>
    <s v="automata and applications"/>
    <x v="2"/>
    <x v="53"/>
    <m/>
    <s v="[List]"/>
    <s v="Recognizing heterogeneous sequences by rational type expression"/>
    <s v="Proceedings of the meta’18: Workshop on meta-programming techniques and reflection"/>
    <x v="11"/>
  </r>
  <r>
    <s v="newton.18.phd"/>
    <x v="3"/>
    <s v="automata and applications"/>
    <x v="0"/>
    <x v="53"/>
    <m/>
    <s v="[List]"/>
    <s v="Representing and computing with types in dynamically typed languages"/>
    <m/>
    <x v="11"/>
  </r>
  <r>
    <s v="puybareau.18.fish"/>
    <x v="1"/>
    <s v="image processing and pattern recognition"/>
    <x v="2"/>
    <x v="53"/>
    <m/>
    <s v="[List]"/>
    <s v="High throughput automated detection of axial malformations in fish embryo"/>
    <m/>
    <x v="11"/>
  </r>
  <r>
    <s v="carlinet.18.icip"/>
    <x v="2"/>
    <s v="image processing and pattern recognition"/>
    <x v="4"/>
    <x v="54"/>
    <s v="10.1109/ICIP.2018.8451180"/>
    <s v="[List]"/>
    <s v="The tree of shapes turned into a max-tree: A simple and efficient linear algorithm"/>
    <s v="Proceedings of the 24th IEEE international conference on image processing (ICIP)"/>
    <x v="11"/>
  </r>
  <r>
    <s v="puybareau.18.icip"/>
    <x v="2"/>
    <s v="image processing and pattern recognition"/>
    <x v="4"/>
    <x v="54"/>
    <s v="10.1109/ICIP.2018.8451533"/>
    <s v="[List]"/>
    <s v="Real-time document detection in smartphone videos"/>
    <s v="Proceedings of the 24th IEEE international conference on image processing (ICIP)"/>
    <x v="11"/>
  </r>
  <r>
    <s v="puybareau.18.brainles"/>
    <x v="2"/>
    <s v="image processing and pattern recognition"/>
    <x v="1"/>
    <x v="55"/>
    <s v="10.1007/978-3-030-11726-9_18"/>
    <s v="[List]"/>
    <s v="Segmentation of gliomas and prediction of patient overall survival: A simple and fast procedure"/>
    <s v="Proceedings of the workshop on brain lesions (BrainLes), in conjunction with MICCAI"/>
    <x v="11"/>
  </r>
  <r>
    <s v="renault.18.vecos"/>
    <x v="2"/>
    <s v="automata and applications"/>
    <x v="3"/>
    <x v="55"/>
    <s v="10.1007/978-3-030-00359-3_9"/>
    <s v="[List]"/>
    <s v="Improving parallel state-space exploration using genetic algorithms"/>
    <s v="Proceedings of the 12th international conference on verification and evaluation of computer and communication systems (VECOS’18)"/>
    <x v="11"/>
  </r>
  <r>
    <s v="xu.18.brainles"/>
    <x v="2"/>
    <s v="image processing and pattern recognition"/>
    <x v="1"/>
    <x v="55"/>
    <s v="10.1007/978-3-319-75238-9_42"/>
    <s v="[List]"/>
    <s v="White matter hyperintensities segmentation in a few seconds using fully convolutional network and transfer learning"/>
    <s v="Brainlesion: Glioma, multiple sclerosis, stroke and traumatic brain injuries— 3rd international workshop, BrainLes 2017, held in conjunction with MICCAI 2017, quebec city, QC, canada, september 14 2017, revised selected papers"/>
    <x v="11"/>
  </r>
  <r>
    <s v="xu.18.media"/>
    <x v="0"/>
    <s v="image processing and pattern recognition"/>
    <x v="5"/>
    <x v="56"/>
    <s v="10.1016/j.media.2018.05.003"/>
    <s v="[List]"/>
    <s v="The challenge of cerebral magnetic resonance imaging in neonates: A new method using mathematical morphology for the segmentation of structures including diffuse excessive high signal intensities"/>
    <s v="Medical Image Analysis"/>
    <x v="11"/>
  </r>
  <r>
    <s v="michaud.18.synt"/>
    <x v="2"/>
    <s v="automata and applications"/>
    <x v="1"/>
    <x v="57"/>
    <m/>
    <s v="[List]"/>
    <s v="Reactive synthesis from LTL specification with Spot"/>
    <s v="Proceedings of the 7th workshop on synthesis, SYNT@CAV 2018"/>
    <x v="11"/>
  </r>
  <r>
    <s v="boldo.18.arith"/>
    <x v="2"/>
    <s v="automata and applications"/>
    <x v="2"/>
    <x v="58"/>
    <s v="10.1109/ARITH.2018.8464761"/>
    <s v="[List]"/>
    <s v="A formally-proved algorithm to compute the correct average of decimal floating-point numbers"/>
    <s v="25th IEEE symposium on computer arithmetic"/>
    <x v="12"/>
  </r>
  <r>
    <s v="carlinet.18.rfiap"/>
    <x v="2"/>
    <s v="image processing and pattern recognition"/>
    <x v="1"/>
    <x v="58"/>
    <m/>
    <s v="[List]"/>
    <s v="Un algorithme de complexité linéaire pour le calcul de l’arbre des formes"/>
    <s v="Actes du congrès reconnaissance des formes, image, apprentissage et perception (RFIAP)"/>
    <x v="12"/>
  </r>
  <r>
    <s v="puybareau.18.rfiap"/>
    <x v="2"/>
    <s v="image processing and pattern recognition"/>
    <x v="1"/>
    <x v="58"/>
    <m/>
    <s v="[List]"/>
    <s v="Segmentation des hyperintensités de la matière blanche en quelques secondes à l’aide d’un réseau de neurones convolutif et de transfert d’apprentissage"/>
    <s v="Actes du congrès reconnaissance des formes, image, apprentissage et perception (RFIAP), session spéciale “deep learning, deep in france”"/>
    <x v="12"/>
  </r>
  <r>
    <s v="rusinol.17.mtap"/>
    <x v="0"/>
    <s v="image processing and pattern recognition"/>
    <x v="0"/>
    <x v="58"/>
    <s v="10.1007/s11042-017-4991-4"/>
    <s v="[List]"/>
    <s v="Augmented songbook: An augmented reality educational application for raising music awareness"/>
    <s v="Multimedia Tools and Applications"/>
    <x v="12"/>
  </r>
  <r>
    <s v="goetz.18.tpds"/>
    <x v="0"/>
    <s v="image processing and pattern recognition"/>
    <x v="5"/>
    <x v="59"/>
    <s v="10.1109/TPDS.2018.2829724"/>
    <s v="[List]"/>
    <s v="Parallel computation of component trees on distributed memory machines"/>
    <s v="IEEE Transactions on Parallel and Distributed Systems"/>
    <x v="12"/>
  </r>
  <r>
    <s v="barnat.18.hpcr"/>
    <x v="4"/>
    <s v="automata and applications"/>
    <x v="2"/>
    <x v="60"/>
    <s v="10.1007/978-3-319-63516-3_12"/>
    <s v="[List]"/>
    <s v="Parallel model checking algorithms for linear-time temporal logic"/>
    <s v="Handbook of parallel constraint reasoning"/>
    <x v="12"/>
  </r>
  <r>
    <s v="dangla.18.das"/>
    <x v="2"/>
    <s v="image processing and pattern recognition"/>
    <x v="4"/>
    <x v="60"/>
    <s v="10.1109/DAS.2018.55"/>
    <s v="[List]"/>
    <s v="A first step toward a fair comparison of evaluation protocols for text detection algorithms"/>
    <s v="Proceedings of the IAPR international workshop on document analysis systems (DAS)"/>
    <x v="12"/>
  </r>
  <r>
    <s v="metin.18.tacas"/>
    <x v="2"/>
    <s v="automata and applications"/>
    <x v="0"/>
    <x v="60"/>
    <s v="10.1007/978-3-319-89960-2_6"/>
    <s v="[List]"/>
    <s v="CDCLSym: Introducing effective symmetry breaking in SAT solving"/>
    <s v="Proceedings of the 24th international conference on tools and algorithms for the construction and analysis of systems (TACAS’18)"/>
    <x v="12"/>
  </r>
  <r>
    <s v="movn.18.das"/>
    <x v="2"/>
    <s v="image processing and pattern recognition"/>
    <x v="4"/>
    <x v="60"/>
    <s v="10.1109/DAS.2018.17"/>
    <s v="[List]"/>
    <s v="Saliency-based detection of identity documents captured by smartphones"/>
    <s v="Proceedings of the IAPR international workshop on document analysis systems (DAS)"/>
    <x v="12"/>
  </r>
  <r>
    <s v="newton.18.els"/>
    <x v="2"/>
    <s v="automata and applications"/>
    <x v="3"/>
    <x v="60"/>
    <m/>
    <s v="[List]"/>
    <s v="Approaches in typecase optimization"/>
    <s v="ELS 2018, the 11th european lisp symposium"/>
    <x v="12"/>
  </r>
  <r>
    <s v="verna.18.els"/>
    <x v="2"/>
    <s v="automata and applications"/>
    <x v="3"/>
    <x v="60"/>
    <s v="10.5281/zenodo.3247610"/>
    <s v="[List]"/>
    <s v="Method combinators"/>
    <s v="ELS 2018, the 11th european lisp symposium"/>
    <x v="12"/>
  </r>
  <r>
    <s v="boutry.17.jmiv"/>
    <x v="0"/>
    <s v="image processing and pattern recognition"/>
    <x v="4"/>
    <x v="61"/>
    <s v="10.1007/s10851-017-0769-6"/>
    <s v="[List]"/>
    <s v="A tutorial on well-composedness"/>
    <s v="Journal of Mathematical Imaging and Vision"/>
    <x v="12"/>
  </r>
  <r>
    <s v="verna.18.programming"/>
    <x v="0"/>
    <s v="automata and applications"/>
    <x v="2"/>
    <x v="61"/>
    <s v="10.22152/programming-journal.org/2018/2/10"/>
    <s v="[List]"/>
    <s v="Lisp, jazz, aikido"/>
    <s v="The Art, Science and Engineering of Programming Journal"/>
    <x v="12"/>
  </r>
  <r>
    <s v="chazalon.17.icdar-ost"/>
    <x v="2"/>
    <s v="image processing and pattern recognition"/>
    <x v="2"/>
    <x v="62"/>
    <s v="10.1109/ICDAR.2017.306"/>
    <s v="[List]"/>
    <s v="SmartDoc 2017 video capture: Mobile document acquisition in video mode"/>
    <s v="Proceedings of the 1st international workshop on open services and tools for document analysis (ICDAR-OST)"/>
    <x v="13"/>
  </r>
  <r>
    <s v="drapeau.17.grec"/>
    <x v="2"/>
    <s v="image processing and pattern recognition"/>
    <x v="2"/>
    <x v="62"/>
    <s v="10.1007/978-3-030-02284-6_9"/>
    <s v="[List]"/>
    <s v="Extraction of ancient map contents using trees of connected components"/>
    <s v="Proceedings of the 12th IAPR international workshop on graphics recognition (GREC)"/>
    <x v="13"/>
  </r>
  <r>
    <s v="royer.17.icdar"/>
    <x v="2"/>
    <s v="image processing and pattern recognition"/>
    <x v="0"/>
    <x v="62"/>
    <s v="10.1109/ICDAR.2017.64"/>
    <s v="[List]"/>
    <s v="Benchmarking keypoint filtering approaches for document image matching"/>
    <s v="Proceedings of the 14th international conference on document analysis and recognition (ICDAR)"/>
    <x v="13"/>
  </r>
  <r>
    <s v="tochon.17.chapter"/>
    <x v="4"/>
    <s v="image processing and pattern recognition"/>
    <x v="2"/>
    <x v="62"/>
    <s v="FIXME"/>
    <s v="[List]"/>
    <s v="Advances in utilization of hierarchical representations in remote sensing data analysis"/>
    <s v="Comprehensive remote sensing, 1st edition"/>
    <x v="13"/>
  </r>
  <r>
    <s v="demaille.17.ictac"/>
    <x v="2"/>
    <s v="automata and applications"/>
    <x v="3"/>
    <x v="63"/>
    <s v="10.1007/978-3-319-67729-3_10"/>
    <s v="[List]"/>
    <s v="Derived-term automata of weighted rational expressions with quotient operators"/>
    <s v="Proceedings of the thirteenth international colloquium on theoretical aspects of computing (ICTAC)"/>
    <x v="13"/>
  </r>
  <r>
    <s v="boutry.17.dgci"/>
    <x v="2"/>
    <s v="image processing and pattern recognition"/>
    <x v="3"/>
    <x v="64"/>
    <s v="10.1007/978-3-319-66272-5_19"/>
    <s v="[List]"/>
    <s v="Well-composedness in Alexandrov spaces implies digital well-composedness in Z^n"/>
    <s v="Discrete geometry for computer imagery – proceedings of the 20th IAPR international conference on discrete geometry for computer imagery (DGCI)"/>
    <x v="13"/>
  </r>
  <r>
    <s v="puybareau.17.gretsi"/>
    <x v="2"/>
    <s v="image processing and pattern recognition"/>
    <x v="1"/>
    <x v="64"/>
    <m/>
    <s v="[List]"/>
    <s v="Caractérisation des zones de mouvement périodiques pour applications bio-médicales"/>
    <s v="Actes du 26e colloque GRETSI"/>
    <x v="13"/>
  </r>
  <r>
    <s v="xu.17.gretsi"/>
    <x v="2"/>
    <s v="image processing and pattern recognition"/>
    <x v="1"/>
    <x v="64"/>
    <m/>
    <s v="[List]"/>
    <s v="Segmentation d’IRM de cerveaux de nouveau-nés en quelques secondes à l’aide d’un réseau de neurones convolutif &lt;i&gt;pseudo-3D&lt;/i&gt; et de transfert d’apprentissage"/>
    <s v="Actes du 26e colloque GRETSI"/>
    <x v="13"/>
  </r>
  <r>
    <s v="xu.17.icip"/>
    <x v="2"/>
    <s v="image processing and pattern recognition"/>
    <x v="4"/>
    <x v="64"/>
    <s v="10.1109/ICIP.2017.8297117"/>
    <s v="[List]"/>
    <s v="From neonatal to adult brain MR image segmentation in a few seconds using 3D-like fully convolutional network and transfer learning"/>
    <s v="Proceedings of the 23rd IEEE international conference on image processing (ICIP)"/>
    <x v="13"/>
  </r>
  <r>
    <s v="le-frioux.17.sat"/>
    <x v="2"/>
    <s v="automata and applications"/>
    <x v="0"/>
    <x v="65"/>
    <s v="FIXME"/>
    <s v="[List]"/>
    <s v="PaInleSS: A framework for parallel SAT solving"/>
    <s v="Proceedings of the 20th international conference on theory and applications of satisfiability testing (SAT’17)"/>
    <x v="13"/>
  </r>
  <r>
    <s v="tochon.17.tgrs"/>
    <x v="0"/>
    <s v="image processing and pattern recognition"/>
    <x v="5"/>
    <x v="65"/>
    <s v="10.1109/TGRS.2017.2694159"/>
    <s v="[List]"/>
    <s v="Object tracking by hierarchical decomposition of hyperspectral video sequences: Application to chemical gas plume tracking"/>
    <s v="IEEE Transactions on Geoscience and Remote Sensing"/>
    <x v="13"/>
  </r>
  <r>
    <s v="bloemen.17.spin"/>
    <x v="2"/>
    <s v="automata and applications"/>
    <x v="1"/>
    <x v="66"/>
    <s v="10.1145/3092282.3092288"/>
    <s v="[List]"/>
    <s v="Explicit state model checking with generalized büchi and rabin automata"/>
    <s v="Proceedings of the 24th international SPIN symposium on model checking of software (SPIN’17)"/>
    <x v="13"/>
  </r>
  <r>
    <s v="jacobs.17.synt"/>
    <x v="2"/>
    <s v="automata and applications"/>
    <x v="1"/>
    <x v="66"/>
    <s v="10.4204/EPTCS.260.10"/>
    <s v="[List]"/>
    <s v="The 4th reactive synthesis competition (SYNTCOMP 2017): Benchmarks, participants &amp; results"/>
    <s v="Proceedings sixth workshop on synthesis"/>
    <x v="13"/>
  </r>
  <r>
    <s v="carlinet.17.orasis"/>
    <x v="2"/>
    <s v="image processing and pattern recognition"/>
    <x v="1"/>
    <x v="67"/>
    <m/>
    <s v="[List]"/>
    <s v="La pseudo-distance du dahu"/>
    <s v="Actes d’ORASIS"/>
    <x v="14"/>
  </r>
  <r>
    <s v="menouer.17.iccs"/>
    <x v="2"/>
    <s v="automata and applications"/>
    <x v="0"/>
    <x v="67"/>
    <m/>
    <s v="[List]"/>
    <s v="Parallel learning portfolio-based solvers"/>
    <s v="Proceedings of the international conference on computational science (ICCS)"/>
    <x v="14"/>
  </r>
  <r>
    <s v="blahoudek.17.lpar"/>
    <x v="2"/>
    <s v="automata and applications"/>
    <x v="4"/>
    <x v="68"/>
    <s v="10.29007/k5nl"/>
    <s v="[List]"/>
    <s v="Seminator: A tool for semi-determinization of omega-automata"/>
    <s v="Proceedings of the 21th international conference on logic for programming, artificial intelligence, and reasoning (LPAR’17)"/>
    <x v="14"/>
  </r>
  <r>
    <s v="geraud.17.ismm"/>
    <x v="2"/>
    <s v="image processing and pattern recognition"/>
    <x v="4"/>
    <x v="68"/>
    <s v="10.1007/978-3-319-57240-6_5"/>
    <s v="[List]"/>
    <s v="Introducing the Dahu pseudo-distance"/>
    <s v="Mathematical morphology and its application to signal and image processing – proceedings of the 13th international symposium on mathematical morphology (ISMM)"/>
    <x v="14"/>
  </r>
  <r>
    <s v="huynh.17.ismm"/>
    <x v="2"/>
    <s v="image processing and pattern recognition"/>
    <x v="4"/>
    <x v="68"/>
    <s v="10.1007/978-3-319-57240-6_13"/>
    <s v="[List]"/>
    <s v="Morphological hierarchical image decomposition based on Laplacian 0-crossings"/>
    <s v="Mathematical morphology and its application to signal and image processing – proceedings of the 13th international symposium on mathematical morphology (ISMM)"/>
    <x v="14"/>
  </r>
  <r>
    <s v="puybareau.17.ismm"/>
    <x v="2"/>
    <s v="image processing and pattern recognition"/>
    <x v="4"/>
    <x v="68"/>
    <s v="10.1007/978-3-319-57240-6_40"/>
    <s v="[List]"/>
    <s v="Morphological analysis of brownian motion for physical measurements"/>
    <s v="Mathematical morphology and its application to signal and image processing – proceedings of the 13th international symposium on mathematical morphology (ISMM)"/>
    <x v="14"/>
  </r>
  <r>
    <s v="newton.17.els"/>
    <x v="2"/>
    <s v="automata and applications"/>
    <x v="3"/>
    <x v="69"/>
    <m/>
    <s v="[List]"/>
    <s v="Programmatic manipulation of Common Lisp type specifiers"/>
    <s v="ELS 20217, the 10th european lisp symposium"/>
    <x v="14"/>
  </r>
  <r>
    <s v="puybareau.17.isbi"/>
    <x v="2"/>
    <s v="image processing and pattern recognition"/>
    <x v="0"/>
    <x v="69"/>
    <s v="10.1109/ISBI.2017.7950503"/>
    <s v="[List]"/>
    <s v="Periodic area-of-motion characterization for bio-medical applications"/>
    <s v="Proceedings of the IEEE international symposium on bio-medical imaging (ISBI)"/>
    <x v="14"/>
  </r>
  <r>
    <s v="renault.16.sttt"/>
    <x v="0"/>
    <s v="automata and applications"/>
    <x v="4"/>
    <x v="69"/>
    <s v="10.1007/s10009-016-0422-5"/>
    <s v="[List]"/>
    <s v="Variations on parallel explicit model checking for generalized Büchi automata"/>
    <s v="International Journal on Software Tools for Technology Transfer (STTT)"/>
    <x v="14"/>
  </r>
  <r>
    <s v="xu.16.pami"/>
    <x v="0"/>
    <s v="image processing and pattern recognition"/>
    <x v="5"/>
    <x v="69"/>
    <s v="10.1109/TPAMI.2016.2554550"/>
    <s v="[List]"/>
    <s v="Hierarchical segmentation using tree-based shape spaces"/>
    <s v="IEEE Transactions on Pattern Analysis and Machine Intelligence"/>
    <x v="14"/>
  </r>
  <r>
    <s v="menouer.17.pdp"/>
    <x v="2"/>
    <s v="automata and applications"/>
    <x v="2"/>
    <x v="70"/>
    <s v="10.1109/PDP.2017.70"/>
    <s v="[List]"/>
    <s v="Parallel satisfiability solver based on hybrid partitioning method"/>
    <s v="Proceedings of the 25th euromicro international conference on parallel, distributed and network-based processing (PDP)"/>
    <x v="14"/>
  </r>
  <r>
    <s v="drumetz.17.lva-ica"/>
    <x v="2"/>
    <s v="image processing and pattern recognition"/>
    <x v="2"/>
    <x v="71"/>
    <m/>
    <s v="[List]"/>
    <s v="Estimating the number of endmembers to use in spectral unmixing of hyperspectral data with collaborative sparsity"/>
    <s v="Proceedings of the 13th international conference on latent variable analysis and signal separation (LVA-ICA)"/>
    <x v="14"/>
  </r>
  <r>
    <s v="duret.17.hdr"/>
    <x v="3"/>
    <s v="automata and applications"/>
    <x v="5"/>
    <x v="71"/>
    <m/>
    <s v="[List]"/>
    <s v="Contributions to LTL and \omega-automata for model checking"/>
    <m/>
    <x v="14"/>
  </r>
  <r>
    <s v="demaille.17.sacs"/>
    <x v="0"/>
    <s v="automata and applications"/>
    <x v="2"/>
    <x v="72"/>
    <s v="10.7561/SACS.2017.2.137"/>
    <s v="[List]"/>
    <s v="Derived-term automata of multitape expressions with composition"/>
    <s v="Scientific Annals of Computer Science"/>
    <x v="14"/>
  </r>
  <r>
    <s v="newton.17.dtd.report"/>
    <x v="6"/>
    <s v="automata and applications"/>
    <x v="2"/>
    <x v="72"/>
    <m/>
    <s v="[List]"/>
    <s v="Analysis of algorithms calculating the maximal disjoint decomposition of a set"/>
    <m/>
    <x v="14"/>
  </r>
  <r>
    <s v="boutry.16.phd"/>
    <x v="3"/>
    <s v="image processing and pattern recognition"/>
    <x v="0"/>
    <x v="73"/>
    <m/>
    <s v="[List]"/>
    <s v="A study of well-composedness in n-d"/>
    <m/>
    <x v="15"/>
  </r>
  <r>
    <s v="dehak.16.nistsre"/>
    <x v="2"/>
    <s v="artificial intelligence"/>
    <x v="2"/>
    <x v="73"/>
    <m/>
    <s v="[List]"/>
    <s v="The MIT Lincoln Laboratory 2016 speaker recognition system"/>
    <s v="NIST speaker recognition evaluation 2016"/>
    <x v="15"/>
  </r>
  <r>
    <s v="huynh.16.icpr"/>
    <x v="2"/>
    <s v="image processing and pattern recognition"/>
    <x v="4"/>
    <x v="73"/>
    <s v="10.1109/ICPR.2016.7900264"/>
    <s v="[List]"/>
    <s v="Morphology-based hierarchical representation with application to text segmentation in natural images"/>
    <s v="Proceedings of the 23st international conference on pattern recognition (ICPR)"/>
    <x v="15"/>
  </r>
  <r>
    <s v="newton.16.dag.report"/>
    <x v="6"/>
    <s v="automata and applications"/>
    <x v="2"/>
    <x v="74"/>
    <m/>
    <s v="[List]"/>
    <s v="Finding maximal common joins in a DAG"/>
    <m/>
    <x v="15"/>
  </r>
  <r>
    <s v="newton.16.monad.report"/>
    <x v="6"/>
    <s v="automata and applications"/>
    <x v="2"/>
    <x v="74"/>
    <m/>
    <s v="[List]"/>
    <s v="Monads in Common Lisp"/>
    <m/>
    <x v="15"/>
  </r>
  <r>
    <s v="xu.16.prl"/>
    <x v="0"/>
    <s v="image processing and pattern recognition"/>
    <x v="0"/>
    <x v="74"/>
    <s v="10.1016/j.patrec.2016.05.006"/>
    <s v="[List]"/>
    <s v="Hierarchical image simplification and segmentation based on Mumford-Shah-salient level line selection"/>
    <s v="Pattern Recognition Letters"/>
    <x v="15"/>
  </r>
  <r>
    <s v="calarasanu.16.iwrr"/>
    <x v="2"/>
    <s v="image processing and pattern recognition"/>
    <x v="1"/>
    <x v="75"/>
    <s v="10.1007/978-3-319-46604-0_28"/>
    <s v="[List]"/>
    <s v="From text detection to text segmentation: A unified evaluation scheme"/>
    <s v="Proceedings of the 2nd international workshop on robust reading conference (IWRR-ECCV)"/>
    <x v="15"/>
  </r>
  <r>
    <s v="demaille.16.ictac"/>
    <x v="2"/>
    <s v="automata and applications"/>
    <x v="3"/>
    <x v="75"/>
    <m/>
    <s v="[List]"/>
    <s v="Derived-term automata for extended weighted rational expressions"/>
    <s v="Proceedings of the thirteenth international colloquium on theoretical aspects of computing (ICTAC)"/>
    <x v="15"/>
  </r>
  <r>
    <s v="duret.16.atva"/>
    <x v="2"/>
    <s v="automata and applications"/>
    <x v="4"/>
    <x v="75"/>
    <s v="10.1007/978-3-319-46520-3_22"/>
    <s v="[List]"/>
    <s v="Heuristics for checking liveness properties with partial order reductions"/>
    <s v="Proceedings of the 14th international symposium on automated technology for verification and analysis (ATVA’16)"/>
    <x v="15"/>
  </r>
  <r>
    <s v="duret.16.atva2"/>
    <x v="2"/>
    <s v="automata and applications"/>
    <x v="2"/>
    <x v="75"/>
    <s v="10.1007/978-3-319-46520-3_8"/>
    <s v="[List]"/>
    <s v="Spot 2.0 — a framework for LTL and \omega-automata manipulation"/>
    <s v="Proceedings of the 14th international symposium on automated technology for verification and analysis (ATVA’16)"/>
    <x v="15"/>
  </r>
  <r>
    <s v="morel.16.embc"/>
    <x v="2"/>
    <s v="image processing and pattern recognition"/>
    <x v="2"/>
    <x v="76"/>
    <s v="10.1109/EMBC.2016.7590648"/>
    <s v="[List]"/>
    <s v="A challenging issue: Detection of white matter hyperintensities in neonatal brain MRI"/>
    <s v="Proceedings of the annual international conference of the IEEE engineering in medicine and biology society"/>
    <x v="15"/>
  </r>
  <r>
    <s v="cavallaro.16.igarss"/>
    <x v="2"/>
    <s v="image processing and pattern recognition"/>
    <x v="3"/>
    <x v="77"/>
    <s v="10.1109/IGARSS.2016.7730326"/>
    <s v="[List]"/>
    <s v="Region-based classification of remote sensing images with the morphological tree of shapes"/>
    <s v="Proceedings of the IEEE international geoscience and remote sensing symposium (IGARSS)"/>
    <x v="15"/>
  </r>
  <r>
    <s v="demaille.16.ciaa"/>
    <x v="2"/>
    <s v="automata and applications"/>
    <x v="3"/>
    <x v="77"/>
    <s v="10.1007/978-3-319-40946-7_5"/>
    <s v="[List]"/>
    <s v="Derived-term automata of multitape rational expressions"/>
    <s v="Proceedings of implementation and application of automata, 21st international conference (CIAA’16)"/>
    <x v="15"/>
  </r>
  <r>
    <s v="xu.15.pami"/>
    <x v="0"/>
    <s v="image processing and pattern recognition"/>
    <x v="5"/>
    <x v="78"/>
    <s v="10.1109/TPAMI.2015.2441070"/>
    <s v="[List]"/>
    <s v="Connected filtering on tree-based shape-spaces"/>
    <s v="IEEE Transactions on Pattern Analysis and Machine Intelligence"/>
    <x v="16"/>
  </r>
  <r>
    <s v="newton.16.els"/>
    <x v="2"/>
    <s v="automata and applications"/>
    <x v="3"/>
    <x v="79"/>
    <s v="10.5555/3005729.3005731"/>
    <s v="[List]"/>
    <s v="Type-checking of heterogeneous sequences in Common Lisp"/>
    <s v="ELS 2016, the 9th european lisp symposium"/>
    <x v="16"/>
  </r>
  <r>
    <s v="calarasanu.16.ivc"/>
    <x v="0"/>
    <s v="image processing and pattern recognition"/>
    <x v="4"/>
    <x v="80"/>
    <s v="10.1016/j.imavis.2015.12.001"/>
    <s v="[List]"/>
    <s v="What is a good evaluation protocol for text localization systems? Concerns, arguments, comparisons and solutions"/>
    <s v="Image and Vision Computing"/>
    <x v="16"/>
  </r>
  <r>
    <s v="calarasanu.16.visapp"/>
    <x v="2"/>
    <s v="image processing and pattern recognition"/>
    <x v="4"/>
    <x v="80"/>
    <s v="10.5220/0005772602410248"/>
    <s v="[List]"/>
    <s v="Towards the rectification of highly distorted texts"/>
    <s v="Proceedings of the 11th international conference on computer vision theory and applications (VISAPP)"/>
    <x v="16"/>
  </r>
  <r>
    <s v="fabrizio.16.ijdar"/>
    <x v="0"/>
    <s v="image processing and pattern recognition"/>
    <x v="4"/>
    <x v="80"/>
    <s v="10.1007/s10032-016-0264-4"/>
    <s v="[List]"/>
    <s v="TextCatcher: A method to detect curved and challenging text in natural scenes"/>
    <s v="International Journal on Document Analysis and Recognition"/>
    <x v="16"/>
  </r>
  <r>
    <s v="newton.16.rte.report"/>
    <x v="6"/>
    <s v="automata and applications"/>
    <x v="2"/>
    <x v="80"/>
    <m/>
    <s v="[List]"/>
    <s v="Efficient dynamic type checking of heterogeneous sequences"/>
    <m/>
    <x v="16"/>
  </r>
  <r>
    <s v="calarasanu.15.phd"/>
    <x v="3"/>
    <s v="image processing and pattern recognition"/>
    <x v="0"/>
    <x v="81"/>
    <m/>
    <s v="[List]"/>
    <s v="Improvement of a text detection chain and the proposition of a new evaluation protocol for text detection algorithms"/>
    <m/>
    <x v="17"/>
  </r>
  <r>
    <s v="carlinet.15.itip"/>
    <x v="0"/>
    <s v="image processing and pattern recognition"/>
    <x v="5"/>
    <x v="81"/>
    <s v="10.1109/TIP.2015.2480599"/>
    <s v="[List]"/>
    <s v="MToS: A tree of shapes for multivariate images"/>
    <s v="IEEE Transactions on Image Processing"/>
    <x v="17"/>
  </r>
  <r>
    <s v="baarir.15.lpar"/>
    <x v="2"/>
    <s v="automata and applications"/>
    <x v="4"/>
    <x v="82"/>
    <s v="10.1007/978-3-662-48899-7_6"/>
    <s v="[List]"/>
    <s v="SAT-based minimization of deterministic \omega-automata"/>
    <s v="Proceedings of the 20th international conference on logic for programming, artificial intelligence, and reasoning (LPAR’15)"/>
    <x v="17"/>
  </r>
  <r>
    <s v="carlinet.15.ipta"/>
    <x v="2"/>
    <s v="image processing and pattern recognition"/>
    <x v="1"/>
    <x v="82"/>
    <s v="10.1109/IPTA.2015.7367111"/>
    <s v="[List]"/>
    <s v="Morphological object picking based on the color tree of shapes"/>
    <s v="Proceedings of 5th international conference on image processing theory, tools and applications (IPTA’15)"/>
    <x v="17"/>
  </r>
  <r>
    <s v="carlinet.15.phd"/>
    <x v="3"/>
    <s v="image processing and pattern recognition"/>
    <x v="0"/>
    <x v="82"/>
    <m/>
    <s v="[List]"/>
    <s v="A tree of shapes for multivariate images"/>
    <m/>
    <x v="17"/>
  </r>
  <r>
    <s v="boutry.15.icip"/>
    <x v="2"/>
    <s v="image processing and pattern recognition"/>
    <x v="4"/>
    <x v="83"/>
    <s v="10.1109/ICIP.2015.7351181"/>
    <s v="[List]"/>
    <s v="How to make nD images well-composed without interpolation"/>
    <s v="Proceedings of the IEEE international conference on image processing (ICIP)"/>
    <x v="17"/>
  </r>
  <r>
    <s v="carlinet.15.gretsi"/>
    <x v="2"/>
    <s v="image processing and pattern recognition"/>
    <x v="1"/>
    <x v="83"/>
    <m/>
    <s v="[List]"/>
    <s v="Une approche morphologique de segmentation interactive avec l’arbre des formes couleur"/>
    <s v="Actes du 15e colloque GRETSI"/>
    <x v="17"/>
  </r>
  <r>
    <s v="blahoudek.15.spin"/>
    <x v="2"/>
    <s v="automata and applications"/>
    <x v="1"/>
    <x v="84"/>
    <s v="10.1007/978-3-319-23404-5_6"/>
    <s v="[List]"/>
    <s v="On refinement of Büchi automata for explicit model checking"/>
    <s v="Proceedings of the 22th international SPIN symposium on model checking of software (SPIN’15)"/>
    <x v="17"/>
  </r>
  <r>
    <s v="calarasanu.15.icdar"/>
    <x v="2"/>
    <s v="image processing and pattern recognition"/>
    <x v="0"/>
    <x v="84"/>
    <s v="10.1109/ICDAR.2015.7333756"/>
    <s v="[List]"/>
    <s v="Using histogram representation and earth mover’s distance as an evaluation tool for text detection"/>
    <s v="Proceedings of the 13th IAPR international conference on document analysis and recognition (ICDAR)"/>
    <x v="17"/>
  </r>
  <r>
    <s v="michaud.15.spin"/>
    <x v="2"/>
    <s v="automata and applications"/>
    <x v="1"/>
    <x v="84"/>
    <s v="10.1007/978-3-319-23404-5_7"/>
    <s v="[List]"/>
    <s v="Practical stutter-invariance checks for \omega-regular languages"/>
    <s v="Proceedings of the 22th international SPIN symposium on model checking of software (SPIN’15)"/>
    <x v="17"/>
  </r>
  <r>
    <s v="babiak.15.cav"/>
    <x v="2"/>
    <s v="automata and applications"/>
    <x v="5"/>
    <x v="85"/>
    <s v="10.1007/978-3-319-21690-4_31"/>
    <s v="[List]"/>
    <s v="The Hanoi Omega-Automata format"/>
    <s v="Proceedings of the 27th international conference on computer aided verification (CAV’15)"/>
    <x v="17"/>
  </r>
  <r>
    <s v="bensalem.15.acsd"/>
    <x v="2"/>
    <s v="automata and applications"/>
    <x v="3"/>
    <x v="86"/>
    <m/>
    <s v="[List]"/>
    <s v="Combining explicit and symbolic LTL model checking using generalized testing automata"/>
    <s v="Proceedings of the 15th international conference on application of concurrency to system design (ACSD’15)"/>
    <x v="18"/>
  </r>
  <r>
    <s v="bensalem.15.forte"/>
    <x v="2"/>
    <s v="automata and applications"/>
    <x v="4"/>
    <x v="86"/>
    <s v="10.1007/978-3-319-19195-9_13"/>
    <s v="[List]"/>
    <s v="Extending testing automata to all LTL"/>
    <s v="Proceedings of the 35th IFIP international conference on formal techniques for distributed objects, components and systems (FORTE’15)"/>
    <x v="18"/>
  </r>
  <r>
    <s v="boutry.15.ismm"/>
    <x v="2"/>
    <s v="image processing and pattern recognition"/>
    <x v="4"/>
    <x v="87"/>
    <s v="10.1007/978-3-319-18720-4_47"/>
    <s v="[List]"/>
    <s v="How to make nD functions digitally well-composed in a self-dual way"/>
    <s v="Mathematical morphology and its application to signal and image processing – proceedings of the 12th international symposium on mathematical morphology (ISMM)"/>
    <x v="18"/>
  </r>
  <r>
    <s v="carlinet.15.ismm"/>
    <x v="2"/>
    <s v="image processing and pattern recognition"/>
    <x v="4"/>
    <x v="87"/>
    <s v="10.1007/978-3-319-18720-4_31"/>
    <s v="[List]"/>
    <s v="A color tree of shapes with illustrations on filtering, simplification, and segmentation"/>
    <s v="Mathematical morphology and its application to signal and image processing – proceedings of the 12th international symposium on mathematical morphology (ISMM)"/>
    <x v="18"/>
  </r>
  <r>
    <s v="geraud.15.ismm"/>
    <x v="2"/>
    <s v="image processing and pattern recognition"/>
    <x v="4"/>
    <x v="87"/>
    <s v="10.1007/978-3-319-18720-4_48"/>
    <s v="[List]"/>
    <s v="Self-duality and digital topology: Links between the morphological tree of shapes and well-composed gray-level images"/>
    <s v="Mathematical morphology and its application to signal and image processing – proceedings of the 12th international symposium on mathematical morphology (ISMM)"/>
    <x v="18"/>
  </r>
  <r>
    <s v="xu.15.ismm"/>
    <x v="2"/>
    <s v="image processing and pattern recognition"/>
    <x v="4"/>
    <x v="87"/>
    <s v="10.1007/978-3-319-18720-4_58"/>
    <s v="[List]"/>
    <s v="Efficient computation of attributes and saliency maps on tree-based image representations"/>
    <s v="Mathematical morphology and its application to signal and image processing – proceedings of the 12th international symposium on mathematical morphology (ISMM)"/>
    <x v="18"/>
  </r>
  <r>
    <s v="renault.15.tacas"/>
    <x v="2"/>
    <s v="automata and applications"/>
    <x v="0"/>
    <x v="88"/>
    <s v="10.1007/978-3-662-46681-0_56"/>
    <s v="[List]"/>
    <s v="Parallel explicit model checking for generalized Büchi automata"/>
    <s v="Proceedings of the 19th international conference on tools and algorithms for the construction and analysis of systems (TACAS’15)"/>
    <x v="18"/>
  </r>
  <r>
    <s v="bensalem.15.lata"/>
    <x v="2"/>
    <s v="automata and applications"/>
    <x v="3"/>
    <x v="89"/>
    <m/>
    <s v="[List]"/>
    <s v="Single-pass testing automata for LTL model checking"/>
    <s v="Proceedings of the 9th international conference on language and automata theory and applications (LATA’15)"/>
    <x v="18"/>
  </r>
  <r>
    <s v="dubuisson.15.visapp"/>
    <x v="2"/>
    <s v="image processing and pattern recognition"/>
    <x v="4"/>
    <x v="89"/>
    <s v="10.5220/0005260004460453"/>
    <s v="[List]"/>
    <s v="A self-adaptive likelihood function for tracking with particle filter"/>
    <s v="Proceedings of the 10th international conference on computer vision theory and applications (VISAPP)"/>
    <x v="18"/>
  </r>
  <r>
    <s v="robert-seidowsky.15.visapp"/>
    <x v="2"/>
    <s v="image processing and pattern recognition"/>
    <x v="4"/>
    <x v="89"/>
    <s v="10.5220/0005292002680276"/>
    <s v="[List]"/>
    <s v="TextTrail: A robust text tracking algorithm in wild environments"/>
    <s v="Proceedings of the 10th international conference on computer vision theory and applications (VISAPP)"/>
    <x v="18"/>
  </r>
  <r>
    <s v="verna.15.cop"/>
    <x v="2"/>
    <s v="automata and applications"/>
    <x v="2"/>
    <x v="90"/>
    <s v="10.1145/2786545.2786547"/>
    <s v="[List]"/>
    <s v="Context-oriented image processing"/>
    <s v="Context-oriented programming workshop"/>
    <x v="18"/>
  </r>
  <r>
    <s v="renault.14.phd"/>
    <x v="3"/>
    <s v="automata and applications"/>
    <x v="0"/>
    <x v="91"/>
    <m/>
    <s v="[List]"/>
    <s v="Contribution aux tests de vacuité pour le model checking explicite"/>
    <m/>
    <x v="19"/>
  </r>
  <r>
    <s v="xu.14.itip"/>
    <x v="0"/>
    <s v="image processing and pattern recognition"/>
    <x v="5"/>
    <x v="91"/>
    <m/>
    <s v="[List]"/>
    <s v="Tree-based morse regions: A topological approach to local feature detection"/>
    <s v="IEEE Transactions on Image Processing"/>
    <x v="19"/>
  </r>
  <r>
    <s v="boutry.14.geodis"/>
    <x v="1"/>
    <s v="image processing and pattern recognition"/>
    <x v="2"/>
    <x v="92"/>
    <m/>
    <s v="[List]"/>
    <s v="Une généralisation du &lt;i&gt;bien-composé&lt;/i&gt; à la dimension n"/>
    <m/>
    <x v="19"/>
  </r>
  <r>
    <s v="carlinet.14.geodis"/>
    <x v="1"/>
    <s v="image processing and pattern recognition"/>
    <x v="2"/>
    <x v="92"/>
    <m/>
    <s v="[List]"/>
    <s v="Traitement d’images multivariées avec l’arbre des formes"/>
    <m/>
    <x v="19"/>
  </r>
  <r>
    <s v="levillain.14.ciarp"/>
    <x v="2"/>
    <s v="image processing and pattern recognition"/>
    <x v="2"/>
    <x v="92"/>
    <s v="10.1007/978-3-319-12568-8_9"/>
    <s v="[List]"/>
    <s v="Practical genericity: Writing image processing algorithms both reusable and efficient"/>
    <s v="Progress in pattern recognition, image analysis, computer vision, and applications – proceedings of the 19th iberoamerican congress on pattern recognition (CIARP)"/>
    <x v="19"/>
  </r>
  <r>
    <s v="carlinet.14.icip"/>
    <x v="2"/>
    <s v="image processing and pattern recognition"/>
    <x v="4"/>
    <x v="93"/>
    <s v="10.1109/ICIP.2014.7025123"/>
    <s v="[List]"/>
    <s v="Getting a morphological tree of shapes for multivariate images: Paths, traps and pitfalls"/>
    <s v="Proceedings of the 21st international conference on image processing (ICIP)"/>
    <x v="19"/>
  </r>
  <r>
    <s v="crozet.14.icip"/>
    <x v="2"/>
    <s v="image processing and pattern recognition"/>
    <x v="4"/>
    <x v="93"/>
    <s v="10.1109/ICIP.2014.7025593"/>
    <s v="[List]"/>
    <s v="A first parallel algorithm to compute the morphological tree of shapes of nD images"/>
    <s v="Proceedings of the 21st international conference on image processing (ICIP)"/>
    <x v="19"/>
  </r>
  <r>
    <s v="fabrizio.14.icip"/>
    <x v="2"/>
    <s v="image processing and pattern recognition"/>
    <x v="4"/>
    <x v="93"/>
    <s v="10.1109/ICIP.2014.7025523"/>
    <s v="[List]"/>
    <s v="A precise skew estimation algorithm for document images using KNN clustering and fourier transform"/>
    <s v="Proceedings of the 21st international conference on image processing (ICIP)"/>
    <x v="19"/>
  </r>
  <r>
    <s v="geraud.14.icip"/>
    <x v="2"/>
    <s v="image processing and pattern recognition"/>
    <x v="4"/>
    <x v="93"/>
    <s v="10.1109/ICIP.2014.7025526"/>
    <s v="[List]"/>
    <s v="A morphological method for music score staff removal"/>
    <s v="Proceedings of the 21st international conference on image processing (ICIP)"/>
    <x v="19"/>
  </r>
  <r>
    <s v="xu.14.icip"/>
    <x v="2"/>
    <s v="image processing and pattern recognition"/>
    <x v="4"/>
    <x v="93"/>
    <s v="10.1109/ICIP.2014.7025594"/>
    <s v="[List]"/>
    <s v="Meaningful disjoint level lines selection"/>
    <s v="Proceedings of the 21st international conference on image processing (ICIP)"/>
    <x v="19"/>
  </r>
  <r>
    <s v="bensalem.14.phd"/>
    <x v="3"/>
    <s v="automata and applications"/>
    <x v="0"/>
    <x v="94"/>
    <m/>
    <s v="[List]"/>
    <s v="Improving the model checking of stutter-invariant LTL properties"/>
    <m/>
    <x v="19"/>
  </r>
  <r>
    <s v="boutry.14.dgci"/>
    <x v="2"/>
    <s v="image processing and pattern recognition"/>
    <x v="3"/>
    <x v="94"/>
    <s v="10.1007/978-3-319-09955-2_27"/>
    <s v="[List]"/>
    <s v="On making nD images well-composed by a self-dual local interpolation"/>
    <s v="Proceedings of the 18th international conference on discrete geometry for computer imagery (DGCI)"/>
    <x v="19"/>
  </r>
  <r>
    <s v="carlinet.14.itip"/>
    <x v="0"/>
    <s v="image processing and pattern recognition"/>
    <x v="5"/>
    <x v="94"/>
    <m/>
    <s v="[List]"/>
    <s v="A comparative review of component tree computation algorithms"/>
    <s v="IEEE Transactions on Image Processing"/>
    <x v="19"/>
  </r>
  <r>
    <s v="widynski.14.ius"/>
    <x v="2"/>
    <s v="image processing and pattern recognition"/>
    <x v="1"/>
    <x v="94"/>
    <s v="10.1109/ULTSYM.2014.0430"/>
    <s v="[List]"/>
    <s v="Speckle spot detection in ultrasound images: Application to speckle reduction and speckle tracking"/>
    <s v="Proceedings of the IEEE international ultrasonics symposium (IUS)"/>
    <x v="19"/>
  </r>
  <r>
    <s v="carlinet.14.icpr"/>
    <x v="2"/>
    <s v="image processing and pattern recognition"/>
    <x v="4"/>
    <x v="95"/>
    <s v="10.1109/ICPR.2014.204"/>
    <s v="[List]"/>
    <s v="A morphological tree of shapes for color images"/>
    <s v="Proceedings of the 22nd international conference on pattern recognition (ICPR)"/>
    <x v="19"/>
  </r>
  <r>
    <s v="demaille.14.ciaa"/>
    <x v="2"/>
    <s v="automata and applications"/>
    <x v="3"/>
    <x v="96"/>
    <s v="10.1007/978-3-319-08846-4_12"/>
    <s v="[List]"/>
    <s v="A type system for weighted automata and rational expressions"/>
    <s v="Proceedings of implementation and application of automata, 19th international conference (CIAA’14)"/>
    <x v="19"/>
  </r>
  <r>
    <s v="xu.14.rfia"/>
    <x v="2"/>
    <s v="image processing and pattern recognition"/>
    <x v="1"/>
    <x v="96"/>
    <m/>
    <s v="[List]"/>
    <s v="Espaces des formes basés sur des arbres : Définition et applications en traitement d’images et vision par ordinateur"/>
    <s v="Actes du 19ème congrès national sur reconnaissance des formes et l’intelligence artificielle (RFIA)"/>
    <x v="19"/>
  </r>
  <r>
    <s v="baarir.14.forte"/>
    <x v="2"/>
    <s v="automata and applications"/>
    <x v="4"/>
    <x v="97"/>
    <s v="10.1007/978-3-662-43613-4_17"/>
    <s v="[List]"/>
    <s v="Mechanizing the minimization of deterministic generalized Büchi automata"/>
    <s v="Proceedings of the 34th IFIP international conference on formal techniques for distributed objects, components and systems (FORTE’14)"/>
    <x v="20"/>
  </r>
  <r>
    <s v="dehak.14.odyssey"/>
    <x v="2"/>
    <s v="artificial intelligence"/>
    <x v="1"/>
    <x v="97"/>
    <m/>
    <s v="[List]"/>
    <s v="GMM weights adaptation based on subspace approaches for speaker verification"/>
    <s v="Odyssey 2014, the speaker and language recognition workshop"/>
    <x v="20"/>
  </r>
  <r>
    <s v="lazzara.13.ijdar"/>
    <x v="0"/>
    <s v="image processing and pattern recognition"/>
    <x v="4"/>
    <x v="97"/>
    <s v="10.1007/s10032-013-0209-0"/>
    <s v="[List]"/>
    <s v="Efficient multiscale Sauvola’s binarization"/>
    <s v="International Journal of Document Analysis and Recognition (IJDAR)"/>
    <x v="20"/>
  </r>
  <r>
    <s v="bensalem.14.tacas"/>
    <x v="2"/>
    <s v="automata and applications"/>
    <x v="0"/>
    <x v="98"/>
    <s v="10.1007/978-3-642-54862-8_38"/>
    <s v="[List]"/>
    <s v="Symbolic model checking of stutter invariant properties using generalized testing automata"/>
    <s v="Proceedings of the 20th international conference on tools and algorithms for the construction and analysis of systems (TACAS’14)"/>
    <x v="20"/>
  </r>
  <r>
    <s v="lazzara.14.das"/>
    <x v="2"/>
    <s v="image processing and pattern recognition"/>
    <x v="4"/>
    <x v="98"/>
    <s v="10.1109/DAS.2014.36"/>
    <s v="[List]"/>
    <s v="Planting, growing and pruning trees: Connected filters applied to document image analysis"/>
    <s v="Proceedings of the 11th IAPR international workshop on document analysis systems (DAS)"/>
    <x v="20"/>
  </r>
  <r>
    <s v="duret.14.ijccbs"/>
    <x v="0"/>
    <s v="automata and applications"/>
    <x v="1"/>
    <x v="99"/>
    <s v="10.1504/IJCCBS.2014.059594"/>
    <s v="[List]"/>
    <s v="LTL translation improvements in Spot 1.0"/>
    <s v="International Journal on Critical Computer-Based Systems"/>
    <x v="20"/>
  </r>
  <r>
    <s v="blahoudek.14.spin"/>
    <x v="2"/>
    <s v="automata and applications"/>
    <x v="1"/>
    <x v="100"/>
    <s v="10.1145/2632362.2632377"/>
    <s v="[List]"/>
    <s v="Is there a best Büchi automaton for explicit model checking?"/>
    <s v="Proceedings of the 21th international SPIN symposium on model checking of software (SPIN’14)"/>
    <x v="20"/>
  </r>
  <r>
    <s v="renault.13.lpar"/>
    <x v="2"/>
    <s v="automata and applications"/>
    <x v="4"/>
    <x v="101"/>
    <s v="10.1007/978-3-642-45221-5_44"/>
    <s v="[List]"/>
    <s v="Three SCC-based emptiness checks for generalized Büchi automata"/>
    <s v="Proceedings of the 19th international conference on logic for programming, artificial intelligence, and reasoning (LPAR’13)"/>
    <x v="21"/>
  </r>
  <r>
    <s v="xu.13.phd"/>
    <x v="3"/>
    <s v="image processing and pattern recognition"/>
    <x v="0"/>
    <x v="101"/>
    <m/>
    <s v="[List]"/>
    <s v="Tree-based shape spaces: Definition and applications in image processing and computer vision"/>
    <m/>
    <x v="21"/>
  </r>
  <r>
    <s v="fabrizio.13.paa"/>
    <x v="0"/>
    <s v="image processing and pattern recognition"/>
    <x v="4"/>
    <x v="102"/>
    <s v="10.1007/s10044-013-0329-7"/>
    <s v="[List]"/>
    <s v="Text detection in street level image"/>
    <s v="Pattern Analysis and Applications"/>
    <x v="21"/>
  </r>
  <r>
    <s v="duret.13.atva"/>
    <x v="2"/>
    <s v="automata and applications"/>
    <x v="4"/>
    <x v="103"/>
    <s v="10.1007/978-3-319-02444-8_31"/>
    <s v="[List]"/>
    <s v="Manipulating LTL formulas using Spot 1.0"/>
    <s v="Proceedings of the 11th international symposium on automated technology for verification and analysis (ATVA’13)"/>
    <x v="21"/>
  </r>
  <r>
    <s v="fronc.13.atva"/>
    <x v="2"/>
    <s v="automata and applications"/>
    <x v="4"/>
    <x v="103"/>
    <s v="10.1007/978-3-319-02444-8_33"/>
    <s v="[List]"/>
    <s v="LTL model checking with Neco"/>
    <s v="Proceedings of the 11th international symposium on automated technology for verification and analysis (ATVA’13)"/>
    <x v="21"/>
  </r>
  <r>
    <s v="shum.13.taslp"/>
    <x v="0"/>
    <s v="artificial intelligence"/>
    <x v="0"/>
    <x v="103"/>
    <m/>
    <s v="[List]"/>
    <s v="Unsupervised methods for speaker diarization: An integrated and iterative approach"/>
    <s v="IEEE Transactions on Audio, Speech, and Language Processing"/>
    <x v="21"/>
  </r>
  <r>
    <s v="xu.13.icip"/>
    <x v="2"/>
    <s v="image processing and pattern recognition"/>
    <x v="4"/>
    <x v="104"/>
    <m/>
    <s v="[List]"/>
    <s v="Salient level lines selection using the Mumford-Shah functional"/>
    <s v="Proceedings of the 20th international conference on image processing (ICIP)"/>
    <x v="21"/>
  </r>
  <r>
    <s v="babiak.13.spin"/>
    <x v="2"/>
    <s v="automata and applications"/>
    <x v="1"/>
    <x v="105"/>
    <s v="10.1007/978-3-642-39176-7_6"/>
    <s v="[List]"/>
    <s v="Compositional approach to suspension and other improvements to LTL translation"/>
    <s v="Proceedings of the 20th international SPIN symposium on model checking of software (SPIN’13)"/>
    <x v="21"/>
  </r>
  <r>
    <s v="demaille.13.ciaa"/>
    <x v="2"/>
    <s v="automata and applications"/>
    <x v="3"/>
    <x v="105"/>
    <s v="10.1007/978-3-642-39274-0_12"/>
    <s v="[List]"/>
    <s v="Implementation concepts in Vaucanson 2"/>
    <s v="Proceedings of implementation and application of automata, 18th international conference (CIAA’13)"/>
    <x v="21"/>
  </r>
  <r>
    <s v="carlinet.13.ismm"/>
    <x v="2"/>
    <s v="image processing and pattern recognition"/>
    <x v="4"/>
    <x v="106"/>
    <m/>
    <s v="[List]"/>
    <s v="A comparison of many max-tree computation algorithms"/>
    <s v="Mathematical morphology and its application to signal and image processing – proceedings of the 11th international symposium on mathematical morphology (ISMM)"/>
    <x v="22"/>
  </r>
  <r>
    <s v="geraud.13.ismm"/>
    <x v="2"/>
    <s v="image processing and pattern recognition"/>
    <x v="4"/>
    <x v="106"/>
    <m/>
    <s v="[List]"/>
    <s v="A quasi-linear algorithm to compute the tree of shapes of n-D images"/>
    <s v="Mathematical morphology and its application to signal and image processing – proceedings of the 11th international symposium on mathematical morphology (ISMM)"/>
    <x v="22"/>
  </r>
  <r>
    <s v="najman.13.ismm"/>
    <x v="2"/>
    <s v="image processing and pattern recognition"/>
    <x v="4"/>
    <x v="106"/>
    <m/>
    <s v="[List]"/>
    <s v="Discrete set-valued continuity and interpolation"/>
    <s v="Mathematical morphology and its application to signal and image processing – proceedings of the 11th international symposium on mathematical morphology (ISMM)"/>
    <x v="22"/>
  </r>
  <r>
    <s v="xu.13.ismm"/>
    <x v="2"/>
    <s v="image processing and pattern recognition"/>
    <x v="4"/>
    <x v="106"/>
    <m/>
    <s v="[List]"/>
    <s v="Two applications of shape-based morphology: Blood vessels segmentation and a generalization of constrained connectivity"/>
    <s v="Mathematical morphology and its application to signal and image processing – proceedings of the 11th international symposium on mathematical morphology (ISMM)"/>
    <x v="22"/>
  </r>
  <r>
    <s v="renault.13.tacas"/>
    <x v="2"/>
    <s v="automata and applications"/>
    <x v="0"/>
    <x v="107"/>
    <s v="10.1007/978-3-642-36742-7_42"/>
    <s v="[List]"/>
    <s v="Strength-based decomposition of the property Büchi automaton for faster model checking"/>
    <s v="Proceedings of the 19th international conference on tools and algorithms for the construction and analysis of systems (TACAS’13)"/>
    <x v="22"/>
  </r>
  <r>
    <s v="duflot.13.book"/>
    <x v="4"/>
    <s v="automata and applications"/>
    <x v="2"/>
    <x v="108"/>
    <s v="10.1002/9781118459898.ch7"/>
    <s v="[List]"/>
    <s v="Practical application of probabilistic model checking to communication protocols"/>
    <s v="Formal methods for industrial critical systems: A survey of applications"/>
    <x v="22"/>
  </r>
  <r>
    <s v="verna.13.tug-1"/>
    <x v="2"/>
    <s v="automata and applications"/>
    <x v="2"/>
    <x v="108"/>
    <m/>
    <s v="[List]"/>
    <s v="The incredible tale of the author who didn’t want to do the publisher’s job"/>
    <s v="TUGboat"/>
    <x v="22"/>
  </r>
  <r>
    <s v="verna.13.tug-2"/>
    <x v="2"/>
    <s v="automata and applications"/>
    <x v="2"/>
    <x v="108"/>
    <m/>
    <s v="[List]"/>
    <s v="TiCL: The prototype (Star TeX: The next generation, season 2)"/>
    <s v="TUGboat"/>
    <x v="22"/>
  </r>
  <r>
    <s v="borgstrom.12.nistsre"/>
    <x v="2"/>
    <s v="artificial intelligence"/>
    <x v="2"/>
    <x v="109"/>
    <m/>
    <s v="[List]"/>
    <s v="MITLL 2012 speaker recognition evaluation system description"/>
    <s v="NIST speaker recognition evaluation"/>
    <x v="23"/>
  </r>
  <r>
    <s v="xu.12.icpr"/>
    <x v="2"/>
    <s v="image processing and pattern recognition"/>
    <x v="4"/>
    <x v="110"/>
    <m/>
    <s v="[List]"/>
    <s v="Morphological filtering in shape spaces : Applications using tree-based image representations"/>
    <s v="Proceedings of the 21st international conference on pattern recognition (ICPR)"/>
    <x v="23"/>
  </r>
  <r>
    <s v="xu.12.icip"/>
    <x v="2"/>
    <s v="image processing and pattern recognition"/>
    <x v="4"/>
    <x v="111"/>
    <m/>
    <s v="[List]"/>
    <s v="Context-based energy estimator: Application to object segmentation on the tree of shapes"/>
    <s v="Proceedings of the 19th international conference on image processing (ICIP)"/>
    <x v="23"/>
  </r>
  <r>
    <s v="verna.12.dsl"/>
    <x v="4"/>
    <s v="automata and applications"/>
    <x v="2"/>
    <x v="112"/>
    <s v="10.4018/978-1-4666-2092-6.ch001"/>
    <s v="[List]"/>
    <s v="Extensible languages: Blurring the distinction between DSLs and GPLs"/>
    <s v="Formal and practical aspects of domain-specific languages: Recent developments"/>
    <x v="23"/>
  </r>
  <r>
    <s v="levillain.12.wadgmm-lncs"/>
    <x v="2"/>
    <s v="image processing and pattern recognition"/>
    <x v="2"/>
    <x v="113"/>
    <m/>
    <s v="[List]"/>
    <s v="Writing reusable digital topology algorithms in a generic image processing framework"/>
    <s v="WADGMM 2010"/>
    <x v="23"/>
  </r>
  <r>
    <s v="geraud.12.hdr"/>
    <x v="3"/>
    <s v="image processing and pattern recognition"/>
    <x v="5"/>
    <x v="114"/>
    <m/>
    <s v="[List]"/>
    <s v="Outil logiciel pour le traitement d’images: Bibliothèque, paradigmes, types et algorithmes"/>
    <m/>
    <x v="24"/>
  </r>
  <r>
    <s v="sennoussaoui.12.odyssey"/>
    <x v="2"/>
    <s v="artificial intelligence"/>
    <x v="1"/>
    <x v="114"/>
    <m/>
    <s v="[List]"/>
    <s v="First attempt at Boltzmann machines for speaker recognition"/>
    <s v="Odyssey speaker and language recognition workshop"/>
    <x v="24"/>
  </r>
  <r>
    <s v="senta.12.els"/>
    <x v="2"/>
    <s v="automata and applications"/>
    <x v="3"/>
    <x v="115"/>
    <s v="10.5281/zenodo.3248934"/>
    <s v="[List]"/>
    <s v="Generic image processing with Climb"/>
    <s v="ELS 2012, the 5th european lisp symposium"/>
    <x v="24"/>
  </r>
  <r>
    <s v="bensalem.12.topnoc"/>
    <x v="0"/>
    <s v="automata and applications"/>
    <x v="2"/>
    <x v="116"/>
    <s v="10.1007/978-3-642-35179-2_5"/>
    <s v="[List]"/>
    <s v="Model checking using generalized testing automata"/>
    <s v="Transactions on Petri Nets and Other Models of Concurrency (ToPNoC VI)"/>
    <x v="24"/>
  </r>
  <r>
    <s v="fabrizio.12.spic"/>
    <x v="0"/>
    <s v="image processing and pattern recognition"/>
    <x v="2"/>
    <x v="117"/>
    <s v="10.1016/j.image.2011.12.001"/>
    <s v="[List]"/>
    <s v="Motion compensation based on tangent distance prediction for video compression"/>
    <s v="Signal Processing: Image Communication"/>
    <x v="24"/>
  </r>
  <r>
    <s v="chedeau.12.tr"/>
    <x v="6"/>
    <s v="automata and applications"/>
    <x v="2"/>
    <x v="118"/>
    <m/>
    <s v="[List]"/>
    <s v="JSPP: Morphing C++ into JavaScript"/>
    <m/>
    <x v="24"/>
  </r>
  <r>
    <s v="verna.12.tug"/>
    <x v="2"/>
    <s v="automata and applications"/>
    <x v="1"/>
    <x v="118"/>
    <m/>
    <s v="[List]"/>
    <s v="Star TeX: The next generation"/>
    <s v="TUGboat"/>
    <x v="24"/>
  </r>
  <r>
    <s v="levillain.11.phd"/>
    <x v="3"/>
    <s v="image processing and pattern recognition"/>
    <x v="0"/>
    <x v="119"/>
    <m/>
    <s v="[List]"/>
    <s v="Towards a software architecture for generic image processing"/>
    <m/>
    <x v="25"/>
  </r>
  <r>
    <s v="duret.11.atva"/>
    <x v="2"/>
    <s v="automata and applications"/>
    <x v="4"/>
    <x v="120"/>
    <s v="10.1007/978-3-642-24372-1_24"/>
    <s v="[List]"/>
    <s v="Self-loop aggregation product — a new hybrid approach to on-the-fly LTL model checking"/>
    <s v="Proceedings of the 9th international symposium on automated technology for verification and analysis (ATVA’11)"/>
    <x v="25"/>
  </r>
  <r>
    <s v="duret.11.vecos"/>
    <x v="2"/>
    <s v="automata and applications"/>
    <x v="3"/>
    <x v="121"/>
    <m/>
    <s v="[List]"/>
    <s v="LTL translation improvements in Spot"/>
    <s v="Proceedings of the 5th international workshop on verification and evaluation of computer and communication systems (VECoS’11)"/>
    <x v="25"/>
  </r>
  <r>
    <s v="lazzara.11.icdar"/>
    <x v="2"/>
    <s v="image processing and pattern recognition"/>
    <x v="0"/>
    <x v="121"/>
    <m/>
    <s v="[List]"/>
    <s v="The SCRIBO module of the Olena platform: A free software framework for document image analysis"/>
    <s v="Proceedings of the 11th international conference on document analysis and recognition (ICDAR)"/>
    <x v="25"/>
  </r>
  <r>
    <s v="levillain.11.gretsi"/>
    <x v="2"/>
    <s v="image processing and pattern recognition"/>
    <x v="1"/>
    <x v="121"/>
    <m/>
    <s v="[List]"/>
    <s v="Une approche générique du logiciel pour le traitement d’images préservant les performances"/>
    <s v="Proceedings of the 23rd symposium on signal and image processing (GRETSI)"/>
    <x v="25"/>
  </r>
  <r>
    <s v="dehak.11.interspeech"/>
    <x v="2"/>
    <s v="artificial intelligence"/>
    <x v="0"/>
    <x v="122"/>
    <m/>
    <s v="[List]"/>
    <s v="Language Recognition via I-Vectors and Dimensionality Reduction"/>
    <s v="INTERSPEECH 2011"/>
    <x v="25"/>
  </r>
  <r>
    <s v="bensalem.11.sumo"/>
    <x v="2"/>
    <s v="automata and applications"/>
    <x v="1"/>
    <x v="123"/>
    <m/>
    <s v="[List]"/>
    <s v="Generalized Büchi automata versus testing automata for model checking"/>
    <s v="Proceedings of the second international workshop on scalable and usable model checking for petri net and other models of concurrency (SUMO’11)"/>
    <x v="26"/>
  </r>
  <r>
    <s v="duret.11.arxiv"/>
    <x v="6"/>
    <s v="automata and applications"/>
    <x v="2"/>
    <x v="123"/>
    <m/>
    <s v="[List]"/>
    <s v="Combining explicit and symbolic approaches for better on-the-fly LTL model checking"/>
    <m/>
    <x v="26"/>
  </r>
  <r>
    <s v="duret.11.sumo"/>
    <x v="1"/>
    <s v="automata and applications"/>
    <x v="1"/>
    <x v="123"/>
    <m/>
    <s v="[List]"/>
    <s v="Building LTL model checkers using Transition-based Generalized Büchi Automata"/>
    <m/>
    <x v="26"/>
  </r>
  <r>
    <s v="dehak.11.icassp"/>
    <x v="2"/>
    <s v="artificial intelligence"/>
    <x v="4"/>
    <x v="124"/>
    <m/>
    <s v="[List]"/>
    <s v="A Channel-Blind System for Speaker Verification"/>
    <s v="International conference on acoustics, speech and signal processing (ICASSP)"/>
    <x v="26"/>
  </r>
  <r>
    <s v="dehak.11.taslp"/>
    <x v="0"/>
    <s v="artificial intelligence"/>
    <x v="0"/>
    <x v="124"/>
    <m/>
    <s v="[List]"/>
    <s v="Front-End Factor Analysis For Speaker Verification"/>
    <s v="IEEE Transactions on Audio, Speech, and Language Processing"/>
    <x v="26"/>
  </r>
  <r>
    <s v="verna.11.onward"/>
    <x v="2"/>
    <s v="automata and applications"/>
    <x v="3"/>
    <x v="125"/>
    <s v="10.1145/2089131.2089140"/>
    <s v="[List]"/>
    <s v="Biological realms in computer science: The way you don’t (want to) think about them"/>
    <s v="Onward! 2011"/>
    <x v="26"/>
  </r>
  <r>
    <s v="verna.11.tug"/>
    <x v="2"/>
    <s v="automata and applications"/>
    <x v="1"/>
    <x v="125"/>
    <m/>
    <s v="[List]"/>
    <s v="Towards LaTeX coding standards"/>
    <s v="TUGboat"/>
    <x v="26"/>
  </r>
  <r>
    <s v="dolstra.10.jfp"/>
    <x v="0"/>
    <s v="security and systems"/>
    <x v="4"/>
    <x v="126"/>
    <s v="10.1017/S0956796810000195"/>
    <s v="[List]"/>
    <s v="NixOS: A purely functional Linux distribution"/>
    <s v="Journal of Functional Programming"/>
    <x v="27"/>
  </r>
  <r>
    <s v="geraud.10.livre"/>
    <x v="4"/>
    <s v="image processing and pattern recognition"/>
    <x v="2"/>
    <x v="127"/>
    <m/>
    <s v="[List]"/>
    <s v="Morphologie et algorithmes"/>
    <s v="Morphologie mathématique 2 : Estimation, choix et mise en œuvre"/>
    <x v="27"/>
  </r>
  <r>
    <s v="levillain.10.icip"/>
    <x v="2"/>
    <s v="image processing and pattern recognition"/>
    <x v="4"/>
    <x v="127"/>
    <m/>
    <s v="[List]"/>
    <s v="Why and how to design a generic and efficient image processing framework: The case of the Milena library"/>
    <s v="Proceedings of the IEEE international conference on image processing (ICIP)"/>
    <x v="27"/>
  </r>
  <r>
    <s v="minetto.10.icip"/>
    <x v="2"/>
    <s v="image processing and pattern recognition"/>
    <x v="4"/>
    <x v="127"/>
    <s v="10.1109/ICIP.2010.5651761"/>
    <s v="[List]"/>
    <s v="SnooperText: A multiresolution system for text detection in complex visual scenes"/>
    <s v="Proceedings of the IEEE international conference on image processing (ICIP)"/>
    <x v="27"/>
  </r>
  <r>
    <s v="levillain.10.wadgmm"/>
    <x v="2"/>
    <s v="image processing and pattern recognition"/>
    <x v="1"/>
    <x v="128"/>
    <m/>
    <s v="[List]"/>
    <s v="Writing reusable digital geometry algorithms in a generic image processing framework"/>
    <s v="Proceedings of the workshop on applications of digital geometry and mathematical morphology (WADGMM)"/>
    <x v="27"/>
  </r>
  <r>
    <s v="dehak.10.odyssey"/>
    <x v="2"/>
    <s v="artificial intelligence"/>
    <x v="1"/>
    <x v="129"/>
    <m/>
    <s v="[List]"/>
    <s v="Cosine Similarity Scoring without Score Normalization Techniques"/>
    <s v="Odyssey the speaker and language recognition"/>
    <x v="27"/>
  </r>
  <r>
    <s v="dehak.10.odyssey2"/>
    <x v="2"/>
    <s v="artificial intelligence"/>
    <x v="2"/>
    <x v="129"/>
    <m/>
    <s v="[List]"/>
    <s v="Unsupervised Speaker Adaptation based on the Cosine Similarity for Text-Independent Speaker Verification"/>
    <s v="Odyssey the speaker and language recognition"/>
    <x v="27"/>
  </r>
  <r>
    <s v="geraud.10.book"/>
    <x v="4"/>
    <s v="image processing and pattern recognition"/>
    <x v="2"/>
    <x v="129"/>
    <m/>
    <s v="[List]"/>
    <s v="Algorithms for mathematical morphology"/>
    <s v="Mathematical morphology—from theory to applications"/>
    <x v="27"/>
  </r>
  <r>
    <s v="dehak.10.nist"/>
    <x v="2"/>
    <s v="artificial intelligence"/>
    <x v="2"/>
    <x v="130"/>
    <m/>
    <s v="[List]"/>
    <s v="LRDE Speaker Recognition System for NIST-SRE 2010"/>
    <s v="NIST 2010 speaker recognition evaluation"/>
    <x v="28"/>
  </r>
  <r>
    <s v="linard.10.acsd"/>
    <x v="2"/>
    <s v="automata and applications"/>
    <x v="3"/>
    <x v="130"/>
    <m/>
    <s v="[List]"/>
    <s v="polyDD: Towards a framework generalizing decision diagrams"/>
    <s v="Proceedings of the 10th international conference on application of concurrency to system design (ACSD)"/>
    <x v="28"/>
  </r>
  <r>
    <s v="verna.10.els"/>
    <x v="2"/>
    <s v="automata and applications"/>
    <x v="3"/>
    <x v="131"/>
    <s v="10.5281/zenodo.3248958"/>
    <s v="[List]"/>
    <s v="CLoX: Common Lisp objects for XEmacs"/>
    <s v="ELS 2010, the 3rd european lisp symposium"/>
    <x v="28"/>
  </r>
  <r>
    <s v="verna.10.jucs"/>
    <x v="0"/>
    <s v="automata and applications"/>
    <x v="2"/>
    <x v="132"/>
    <s v="10.3217/jucs-016-02-0246"/>
    <s v="[List]"/>
    <s v="Revisiting the visitor: The just do it pattern"/>
    <s v="Journal of Universal Computer Science"/>
    <x v="28"/>
  </r>
  <r>
    <s v="verna.10.tug"/>
    <x v="2"/>
    <s v="automata and applications"/>
    <x v="1"/>
    <x v="132"/>
    <m/>
    <s v="[List]"/>
    <s v="Classes, styles, conflicts: The biological realm of LaTeX"/>
    <s v="TUGboat"/>
    <x v="28"/>
  </r>
  <r>
    <s v="hamez.09.phd"/>
    <x v="3"/>
    <s v="automata and applications"/>
    <x v="0"/>
    <x v="133"/>
    <m/>
    <s v="[List]"/>
    <s v="Génération efficace de grands espaces d’états"/>
    <m/>
    <x v="29"/>
  </r>
  <r>
    <s v="linard.09.phd"/>
    <x v="3"/>
    <s v="automata and applications"/>
    <x v="0"/>
    <x v="134"/>
    <m/>
    <s v="[List]"/>
    <s v="Sémantique paramétrable des diagrammes de décision : Une démarche vers l’unification"/>
    <m/>
    <x v="29"/>
  </r>
  <r>
    <s v="duret.09.atva"/>
    <x v="2"/>
    <s v="automata and applications"/>
    <x v="4"/>
    <x v="135"/>
    <s v="10.1007/978-3-642-04761-9_17"/>
    <s v="[List]"/>
    <s v="On-the-fly emptiness check of transition-based Streett automata"/>
    <s v="Proceedings of the 7th international symposium on automated technology for verification and analysis (ATVA’09)"/>
    <x v="29"/>
  </r>
  <r>
    <s v="dehak.09.interspeech"/>
    <x v="2"/>
    <s v="artificial intelligence"/>
    <x v="0"/>
    <x v="136"/>
    <m/>
    <s v="[List]"/>
    <s v="Support vector machines versus fast scoring in the low-dimensional total variability space for speaker verification"/>
    <s v="Interspeech"/>
    <x v="29"/>
  </r>
  <r>
    <s v="dehak.09.interspeechb"/>
    <x v="2"/>
    <s v="artificial intelligence"/>
    <x v="2"/>
    <x v="136"/>
    <m/>
    <s v="[List]"/>
    <s v="Cepstral and long-term features for emotion recognition"/>
    <s v="Interspeech"/>
    <x v="29"/>
  </r>
  <r>
    <s v="demaille.08.fsmnlp"/>
    <x v="2"/>
    <s v="automata and applications"/>
    <x v="2"/>
    <x v="136"/>
    <m/>
    <s v="[List]"/>
    <s v="An XML format proposal for the description of weighted automata, transducers, and regular expressions"/>
    <s v="Post-proceedings of the seventh international workshop on finite-state methods and natural language processing (FSMNLP’08)"/>
    <x v="29"/>
  </r>
  <r>
    <s v="hamez.09.fi"/>
    <x v="0"/>
    <s v="automata and applications"/>
    <x v="2"/>
    <x v="137"/>
    <m/>
    <s v="[List]"/>
    <s v="Building efficient model checkers using hierarchical set decision diagrams and automatic saturation"/>
    <s v="Fundamenta Informaticae"/>
    <x v="29"/>
  </r>
  <r>
    <s v="levillain.09.ismm"/>
    <x v="2"/>
    <s v="image processing and pattern recognition"/>
    <x v="4"/>
    <x v="137"/>
    <m/>
    <s v="[List]"/>
    <s v="Milena: Write generic morphological algorithms once, run on many kinds of images"/>
    <s v="Mathematical morphology and its application to signal and image processing – proceedings of the ninth international symposium on mathematical morphology (ISMM)"/>
    <x v="29"/>
  </r>
  <r>
    <s v="dehak.09.icassp"/>
    <x v="2"/>
    <s v="artificial intelligence"/>
    <x v="4"/>
    <x v="138"/>
    <m/>
    <s v="[List]"/>
    <s v="Support vector machines and joint factor analysis for speaker verification"/>
    <s v="IEEE-ICASSP"/>
    <x v="30"/>
  </r>
  <r>
    <s v="verna.09.accu"/>
    <x v="2"/>
    <s v="automata and applications"/>
    <x v="2"/>
    <x v="138"/>
    <m/>
    <s v="[List]"/>
    <s v="Revisiting the visitor: The just do it pattern"/>
    <s v="Proceedings of the ACCU conference 2009"/>
    <x v="30"/>
  </r>
  <r>
    <s v="demaille.09.sac"/>
    <x v="2"/>
    <s v="automata and applications"/>
    <x v="4"/>
    <x v="139"/>
    <m/>
    <s v="[List]"/>
    <s v="TWEAST: A simple and effective technique to implement concrete-syntax AST rewriting using partial parsing"/>
    <s v="Proceedings of the 24th annual ACM symposium on applied computing (SAC’09)"/>
    <x v="30"/>
  </r>
  <r>
    <s v="verna.09.ilc"/>
    <x v="2"/>
    <s v="automata and applications"/>
    <x v="2"/>
    <x v="139"/>
    <m/>
    <s v="[List]"/>
    <s v="CLOS efficiency: instantiation"/>
    <s v="Proceedings of the international lisp conference"/>
    <x v="30"/>
  </r>
  <r>
    <s v="verna.08.jucs"/>
    <x v="0"/>
    <s v="automata and applications"/>
    <x v="2"/>
    <x v="140"/>
    <s v="10.3217/jucs-014-20-3389"/>
    <s v="[List]"/>
    <s v="Binary methods programming: The CLOS perspective (extended version)"/>
    <s v="Journal of Universal Computer Science"/>
    <x v="31"/>
  </r>
  <r>
    <s v="demaille.08.kex"/>
    <x v="1"/>
    <s v="automata and applications"/>
    <x v="2"/>
    <x v="141"/>
    <m/>
    <s v="[List]"/>
    <s v="Compiler construction as an effective application to teach object-oriented programming"/>
    <m/>
    <x v="31"/>
  </r>
  <r>
    <s v="geraud.08.mpool"/>
    <x v="2"/>
    <s v="image processing and pattern recognition"/>
    <x v="2"/>
    <x v="142"/>
    <m/>
    <s v="[List]"/>
    <s v="Semantics-driven genericity: A sequel to the static C++ object-oriented programming paradigm (SCOOP 2)"/>
    <s v="Proceedings of the 6th international workshop on multiparadigm programming with object-oriented languages (MPOOL)"/>
    <x v="31"/>
  </r>
  <r>
    <s v="ricou.08.eceg"/>
    <x v="2"/>
    <s v="image processing and pattern recognition"/>
    <x v="2"/>
    <x v="142"/>
    <m/>
    <s v="[List]"/>
    <s v="A survey of French local e-democracy"/>
    <s v="Proceedings of the 8th european conference on e-government (ECEG)"/>
    <x v="31"/>
  </r>
  <r>
    <s v="verna.08.lncs"/>
    <x v="2"/>
    <s v="automata and applications"/>
    <x v="2"/>
    <x v="142"/>
    <m/>
    <s v="[List]"/>
    <s v="Report on the 5th workshop ELW at ECOOP 2008"/>
    <s v="Object-oriented technology. ECOOP 2008 workshop reader"/>
    <x v="31"/>
  </r>
  <r>
    <s v="dehak.08.nist"/>
    <x v="2"/>
    <s v="artificial intelligence"/>
    <x v="2"/>
    <x v="143"/>
    <m/>
    <s v="[List]"/>
    <s v="The LRDE systems for the 2008 NIST speaker recognition evaluation"/>
    <s v="NIST-SRE 2008"/>
    <x v="32"/>
  </r>
  <r>
    <s v="demaille.08.iticse"/>
    <x v="2"/>
    <s v="automata and applications"/>
    <x v="2"/>
    <x v="143"/>
    <m/>
    <s v="[List]"/>
    <s v="A set of tools to teach compiler construction"/>
    <s v="Proceedings of the thirteenth annual conference on innovation and technology in computer science education (ITICSE’08)"/>
    <x v="32"/>
  </r>
  <r>
    <s v="hamez.08.atpn"/>
    <x v="2"/>
    <s v="automata and applications"/>
    <x v="2"/>
    <x v="143"/>
    <m/>
    <s v="[List]"/>
    <s v="Hierarchical set decision diagrams and automatic saturation"/>
    <s v="Petri nets and other models of concurrency –ICATPN 2008"/>
    <x v="32"/>
  </r>
  <r>
    <s v="verna.08.els"/>
    <x v="2"/>
    <s v="automata and applications"/>
    <x v="3"/>
    <x v="144"/>
    <s v="10.5281/zenodo.3248977"/>
    <s v="[List]"/>
    <s v="Binary methods programming: The CLOS perspective"/>
    <s v="ELS 2008, the 1st european lisp symposium"/>
    <x v="32"/>
  </r>
  <r>
    <s v="darbon.08.iwcia"/>
    <x v="2"/>
    <s v="image processing and pattern recognition"/>
    <x v="3"/>
    <x v="145"/>
    <m/>
    <s v="[List]"/>
    <s v="Global optimization for first order Markov random fields with submodular priors"/>
    <s v="Proceedings of the twelfth international workshop on combinatorial image analysis (IWCIA’08)"/>
    <x v="32"/>
  </r>
  <r>
    <s v="hemon.08.sagt"/>
    <x v="2"/>
    <s v="image processing and pattern recognition"/>
    <x v="2"/>
    <x v="145"/>
    <m/>
    <s v="[List]"/>
    <s v="Approximate Nash equilibria for multi-player games"/>
    <s v="1st international symposium on algorithmic games theory"/>
    <x v="32"/>
  </r>
  <r>
    <s v="le-quoc.08.ispec"/>
    <x v="2"/>
    <s v="automata and applications"/>
    <x v="2"/>
    <x v="145"/>
    <m/>
    <s v="[List]"/>
    <s v="Towards the world-wide quantum network"/>
    <s v="Proceedings of the 4th information security practice and experience conference (ISPEC’08)"/>
    <x v="32"/>
  </r>
  <r>
    <s v="dehak.08.odysseya"/>
    <x v="2"/>
    <s v="artificial intelligence"/>
    <x v="2"/>
    <x v="146"/>
    <m/>
    <s v="[List]"/>
    <s v="Kernel combination for SVM speaker verification"/>
    <s v="Proceedings of the speaker and language recognition workshop (IEEE-odyssey 2008)"/>
    <x v="32"/>
  </r>
  <r>
    <s v="dehak.08.odysseyb"/>
    <x v="2"/>
    <s v="artificial intelligence"/>
    <x v="2"/>
    <x v="146"/>
    <m/>
    <s v="[List]"/>
    <s v="Comparison between factor analysis and GMM support vector machines for speaker verification"/>
    <s v="Proceedings of the speaker and language recognition workshop (IEEE-odyssey 2008)"/>
    <x v="32"/>
  </r>
  <r>
    <s v="demaille.08.ldta"/>
    <x v="2"/>
    <s v="automata and applications"/>
    <x v="2"/>
    <x v="146"/>
    <m/>
    <s v="[List]"/>
    <s v="Semantics driven disambiguation: A comparison of different approaches"/>
    <s v="Proceedings of the 8th workshop on language descriptions, tools and applications (LDTA’08)"/>
    <x v="2"/>
  </r>
  <r>
    <s v="kenny.08.odyssey"/>
    <x v="2"/>
    <s v="artificial intelligence"/>
    <x v="1"/>
    <x v="146"/>
    <m/>
    <s v="[List]"/>
    <s v="The role of speaker factors in the NIST extended data task"/>
    <s v="Proceedings of the speaker and language recognition workshop (IEEE-odyssey 2008)"/>
    <x v="32"/>
  </r>
  <r>
    <s v="baillard.07.gretsi"/>
    <x v="2"/>
    <s v="image processing and pattern recognition"/>
    <x v="1"/>
    <x v="147"/>
    <m/>
    <s v="[List]"/>
    <s v="Algorithme de calcul de l’arbre des composantes avec applications à la reconnaissance des formes en imagerie satellitaire"/>
    <s v="Proceedings of the 21st symposium on signal and image processing (GRETSI)"/>
    <x v="33"/>
  </r>
  <r>
    <s v="berger.07.icip"/>
    <x v="2"/>
    <s v="image processing and pattern recognition"/>
    <x v="4"/>
    <x v="147"/>
    <m/>
    <s v="[List]"/>
    <s v="Effective component tree computation with application to pattern recognition in astronomical imaging"/>
    <s v="Proceedings of the IEEE international conference on image processing (ICIP)"/>
    <x v="33"/>
  </r>
  <r>
    <s v="ricou.07.adass"/>
    <x v="2"/>
    <s v="image processing and pattern recognition"/>
    <x v="2"/>
    <x v="147"/>
    <m/>
    <s v="[List]"/>
    <s v="Web services at TERAPIX"/>
    <s v="Proceedings of the XVII conference on astronomical data analysis software &amp; systems (ADASS)"/>
    <x v="33"/>
  </r>
  <r>
    <s v="dehak.07.interspeech"/>
    <x v="2"/>
    <s v="artificial intelligence"/>
    <x v="0"/>
    <x v="148"/>
    <m/>
    <s v="[List]"/>
    <s v="Linear and non linear kernel GMM SuperVector machines for speaker verification"/>
    <s v="Proceedings of the european conference on speech communication and technologies (interspeech’07)"/>
    <x v="33"/>
  </r>
  <r>
    <s v="laplante.07.tocl"/>
    <x v="0"/>
    <s v="automata and applications"/>
    <x v="0"/>
    <x v="148"/>
    <m/>
    <s v="[List]"/>
    <s v="Probabilistic abstraction for model checking: An approach based on property testing"/>
    <s v="ACM Transactions on Computational Logic"/>
    <x v="33"/>
  </r>
  <r>
    <s v="fouquier.07.gbr"/>
    <x v="2"/>
    <s v="image processing and pattern recognition"/>
    <x v="2"/>
    <x v="149"/>
    <m/>
    <s v="[List]"/>
    <s v="Local reasoning in fuzzy attribute graphs for optimizing sequential segmentation"/>
    <s v="Proceedings of the 6th IAPR TC-15 workshop on graph-based representations in pattern recognition (GBR)"/>
    <x v="34"/>
  </r>
  <r>
    <s v="ricou.07.eceg"/>
    <x v="2"/>
    <s v="image processing and pattern recognition"/>
    <x v="2"/>
    <x v="149"/>
    <m/>
    <s v="[List]"/>
    <s v="10 years of confrontation between French Internet users and their successive governments"/>
    <s v="Proceedings of the 7th european conference on e-government (ECEG)"/>
    <x v="34"/>
  </r>
  <r>
    <s v="le-quoc.07.ntms"/>
    <x v="2"/>
    <s v="automata and applications"/>
    <x v="3"/>
    <x v="150"/>
    <m/>
    <s v="[List]"/>
    <s v="On the security of quantum networks: A proposal framework and its capacity"/>
    <s v="Proceedings of the 2007 international conference on new technologies, mobility and security (NTMS’07)"/>
    <x v="34"/>
  </r>
  <r>
    <s v="fouquier.07.icassp"/>
    <x v="2"/>
    <s v="image processing and pattern recognition"/>
    <x v="4"/>
    <x v="151"/>
    <m/>
    <s v="[List]"/>
    <s v="The biosecure geometry-based system for hand modality"/>
    <s v="Proceedings of the 32nd IEEE international conference on acoustics, speech, and signal processing (ICASSP)"/>
    <x v="34"/>
  </r>
  <r>
    <s v="darbon.07.mirage"/>
    <x v="2"/>
    <s v="image processing and pattern recognition"/>
    <x v="2"/>
    <x v="152"/>
    <m/>
    <s v="[List]"/>
    <s v="A note on the discrete binary Mumford-Shah model"/>
    <s v="Proceedings of the international computer vision / computer graphics collaboration techniques and applications (MIRAGE 2007)"/>
    <x v="34"/>
  </r>
  <r>
    <s v="hamez.07.pohll"/>
    <x v="2"/>
    <s v="automata and applications"/>
    <x v="2"/>
    <x v="152"/>
    <m/>
    <s v="[List]"/>
    <s v="libDMC: A library to operate efficient distributed model checking"/>
    <s v="Workshop on performance optimization for high-level languages and libraries — associated to IPDPS’2007"/>
    <x v="34"/>
  </r>
  <r>
    <s v="le-quoc.07.rivf"/>
    <x v="2"/>
    <s v="automata and applications"/>
    <x v="2"/>
    <x v="152"/>
    <m/>
    <s v="[List]"/>
    <s v="Stochastic routing in large grid-shaped quantum networks"/>
    <s v="Proceedings of the fifth international conference on computer sciences, research, innovation and vision for the future (RIVF’07)"/>
    <x v="34"/>
  </r>
  <r>
    <s v="verna.07.imecs"/>
    <x v="2"/>
    <s v="automata and applications"/>
    <x v="2"/>
    <x v="152"/>
    <m/>
    <s v="[List]"/>
    <s v="CLOS solutions to binary methods"/>
    <s v="Proceedings of the international MultiConference of engineers and computer scientists"/>
    <x v="34"/>
  </r>
  <r>
    <s v="darbon.07.ei"/>
    <x v="2"/>
    <s v="image processing and pattern recognition"/>
    <x v="2"/>
    <x v="153"/>
    <m/>
    <s v="[List]"/>
    <s v="The use of levelable regularization functions for MRF restoration of SAR images"/>
    <s v="Proceedings of the 19th symposium SPIE on electronic imaging"/>
    <x v="34"/>
  </r>
  <r>
    <s v="darbon.06.jmiv"/>
    <x v="0"/>
    <s v="image processing and pattern recognition"/>
    <x v="4"/>
    <x v="154"/>
    <m/>
    <s v="[List]"/>
    <s v="Image restoration with discrete constrained Total Variation—part I: Fast and exact optimization"/>
    <s v="Journal of Mathematical Imaging and Vision"/>
    <x v="35"/>
  </r>
  <r>
    <s v="darbon.06.jmivb"/>
    <x v="0"/>
    <s v="image processing and pattern recognition"/>
    <x v="2"/>
    <x v="154"/>
    <m/>
    <s v="[List]"/>
    <s v="Image restoration with discrete constrained Total Variation—part II: Levelable functions, convex priors and non-convex case"/>
    <s v="Journal of Mathematical Imaging and Vision"/>
    <x v="35"/>
  </r>
  <r>
    <s v="verna.06.ijcs"/>
    <x v="0"/>
    <s v="automata and applications"/>
    <x v="2"/>
    <x v="154"/>
    <m/>
    <s v="[List]"/>
    <s v="How to make lisp go faster than C"/>
    <s v="IAENG International Journal of Computer Science"/>
    <x v="35"/>
  </r>
  <r>
    <s v="demaille.06.isola"/>
    <x v="2"/>
    <s v="automata and applications"/>
    <x v="2"/>
    <x v="155"/>
    <m/>
    <s v="[List]"/>
    <s v="Modeling of sensor networks using XRM"/>
    <s v="Proceedings of the 2nd international symposium on leveraging applications of formal methods, verification and validation (ISoLA’06)"/>
    <x v="35"/>
  </r>
  <r>
    <s v="lesage.06.isvc"/>
    <x v="2"/>
    <s v="image processing and pattern recognition"/>
    <x v="2"/>
    <x v="155"/>
    <m/>
    <s v="[List]"/>
    <s v="An efficient algorithm for connected attribute thinnings and thickenings"/>
    <s v="Proceedings of the second international conference on visual computing"/>
    <x v="35"/>
  </r>
  <r>
    <s v="cadilhac.06.avocs"/>
    <x v="2"/>
    <s v="automata and applications"/>
    <x v="2"/>
    <x v="156"/>
    <m/>
    <s v="[List]"/>
    <s v="Evaluating complex MAC protocols for sensor networks with APMC"/>
    <s v="Proceedings of the 6th international workshop on automated verification of critical systems (AVoCS)"/>
    <x v="35"/>
  </r>
  <r>
    <s v="chekroun.06.iciar"/>
    <x v="2"/>
    <s v="image processing and pattern recognition"/>
    <x v="2"/>
    <x v="156"/>
    <m/>
    <s v="[List]"/>
    <s v="On a polynomial vector field model for shape representation"/>
    <s v="Proceedings of the international conference on image analysis and recognition (ICIAR)"/>
    <x v="35"/>
  </r>
  <r>
    <s v="darbon.06.iccp"/>
    <x v="2"/>
    <s v="image processing and pattern recognition"/>
    <x v="2"/>
    <x v="156"/>
    <m/>
    <s v="[List]"/>
    <s v="Approximate probabilistic model checking for programs"/>
    <s v="Proceedings of the IEEE 2nd international conference on intelligent computer communication and processing (ICCP’06)"/>
    <x v="35"/>
  </r>
  <r>
    <s v="darbon.06.tr"/>
    <x v="6"/>
    <s v="image processing and pattern recognition"/>
    <x v="2"/>
    <x v="156"/>
    <m/>
    <s v="[List]"/>
    <s v="A note on nice-levelable MRFs for SAR image denoising with contrast preservation"/>
    <m/>
    <x v="35"/>
  </r>
  <r>
    <s v="david.06.iccp"/>
    <x v="2"/>
    <s v="automata and applications"/>
    <x v="2"/>
    <x v="156"/>
    <m/>
    <s v="[List]"/>
    <s v="Attribute grammars for modular disambiguation"/>
    <s v="Proceedings of the IEEE 2nd international conference on intelligent computer communication and processing (ICCP’06)"/>
    <x v="35"/>
  </r>
  <r>
    <s v="herault.06.qest"/>
    <x v="2"/>
    <s v="automata and applications"/>
    <x v="2"/>
    <x v="156"/>
    <m/>
    <s v="[List]"/>
    <s v="APMC 3.0: Approximate verification of discrete and continuous time Markov chains"/>
    <s v="Proceedings of QEST 2006"/>
    <x v="35"/>
  </r>
  <r>
    <s v="borghi.06.crossroads"/>
    <x v="0"/>
    <s v="automata and applications"/>
    <x v="2"/>
    <x v="157"/>
    <m/>
    <s v="[List]"/>
    <s v="C-Transformers — A framework to write C program transformations"/>
    <s v="ACM Crossroads"/>
    <x v="35"/>
  </r>
  <r>
    <s v="verna.06.practex"/>
    <x v="0"/>
    <s v="automata and applications"/>
    <x v="2"/>
    <x v="157"/>
    <m/>
    <s v="[List]"/>
    <s v="LaTeX curricula vitae with the CurVe class"/>
    <s v="PracTeK"/>
    <x v="35"/>
  </r>
  <r>
    <s v="denise.06.rt"/>
    <x v="2"/>
    <s v="automata and applications"/>
    <x v="2"/>
    <x v="158"/>
    <m/>
    <s v="[List]"/>
    <s v="Uniform random sampling of traces in very large models"/>
    <s v="Proceedings of the 1st international workshop on random testing 2006 (RT06)"/>
    <x v="35"/>
  </r>
  <r>
    <s v="verna.06.ecoop"/>
    <x v="2"/>
    <s v="automata and applications"/>
    <x v="2"/>
    <x v="158"/>
    <m/>
    <s v="[List]"/>
    <s v="Beating C in scientific computing applications"/>
    <s v="Third european lisp workshop at ECOOP"/>
    <x v="35"/>
  </r>
  <r>
    <s v="yoruk.06.itip"/>
    <x v="0"/>
    <s v="image processing and pattern recognition"/>
    <x v="5"/>
    <x v="158"/>
    <m/>
    <s v="[List]"/>
    <s v="Shape-based hand recognition"/>
    <s v="IEEE Transactions on Image Processing"/>
    <x v="35"/>
  </r>
  <r>
    <s v="dehak.06.nist"/>
    <x v="2"/>
    <s v="artificial intelligence"/>
    <x v="2"/>
    <x v="159"/>
    <m/>
    <s v="[List]"/>
    <s v="LRDE system description"/>
    <s v="NIST SRE’06 workshop: Speaker recognition evaluation campaign"/>
    <x v="36"/>
  </r>
  <r>
    <s v="perrot.06.nist"/>
    <x v="2"/>
    <s v="artificial intelligence"/>
    <x v="2"/>
    <x v="159"/>
    <m/>
    <s v="[List]"/>
    <s v="ENST-IRCGN system description"/>
    <s v="NIST SRE’06 workshop: Speaker recognition evaluation campaign"/>
    <x v="36"/>
  </r>
  <r>
    <s v="verna.06.imecs"/>
    <x v="2"/>
    <s v="automata and applications"/>
    <x v="2"/>
    <x v="159"/>
    <m/>
    <s v="[List]"/>
    <s v="How to make lisp go faster than C"/>
    <s v="Proceedings of the international MultiConference of engineers and computer scientists"/>
    <x v="36"/>
  </r>
  <r>
    <s v="darbon.06.siam"/>
    <x v="2"/>
    <s v="image processing and pattern recognition"/>
    <x v="2"/>
    <x v="160"/>
    <m/>
    <s v="[List]"/>
    <s v="Fast and exact discrete image restoration based on total variation and on its extensions to levelable potentials"/>
    <s v="SIAM conference on imaging sciences"/>
    <x v="36"/>
  </r>
  <r>
    <s v="demaille.06.rivf"/>
    <x v="2"/>
    <s v="automata and applications"/>
    <x v="2"/>
    <x v="161"/>
    <m/>
    <s v="[List]"/>
    <s v="Probabilistic verification of sensor networks"/>
    <s v="Proceedings of the fourth international conference on computer sciences, research, innovation and vision for the future (RIVF’06)"/>
    <x v="36"/>
  </r>
  <r>
    <s v="darbon.05.isvc"/>
    <x v="2"/>
    <s v="image processing and pattern recognition"/>
    <x v="2"/>
    <x v="162"/>
    <m/>
    <s v="[List]"/>
    <s v="A vectorial self-dual morphological filter based on total variation minimization"/>
    <s v="Proceedings of the first international conference on visual computing"/>
    <x v="37"/>
  </r>
  <r>
    <s v="baillard.05.adass"/>
    <x v="2"/>
    <s v="image processing and pattern recognition"/>
    <x v="2"/>
    <x v="163"/>
    <m/>
    <s v="[List]"/>
    <s v="Project EFIGI: Automatic classification of galaxies"/>
    <s v="Astronomical data analysis software and systems XV"/>
    <x v="37"/>
  </r>
  <r>
    <s v="darbon.05.phd"/>
    <x v="3"/>
    <s v="image processing and pattern recognition"/>
    <x v="0"/>
    <x v="163"/>
    <m/>
    <s v="[List]"/>
    <s v="Composants logiciels et algorithmes de minimisation exacte d’énergies dédidées au traitement d’images"/>
    <m/>
    <x v="37"/>
  </r>
  <r>
    <s v="levillain.05.olenaposter"/>
    <x v="1"/>
    <s v="image processing and pattern recognition"/>
    <x v="2"/>
    <x v="163"/>
    <m/>
    <s v="[List]"/>
    <s v="Olena Project poster"/>
    <m/>
    <x v="37"/>
  </r>
  <r>
    <s v="levillain.05.tigerposter"/>
    <x v="1"/>
    <s v="image processing and pattern recognition"/>
    <x v="2"/>
    <x v="163"/>
    <m/>
    <s v="[List]"/>
    <s v="Tiger Project poster"/>
    <m/>
    <x v="37"/>
  </r>
  <r>
    <s v="darbon.05.eusipco"/>
    <x v="2"/>
    <s v="image processing and pattern recognition"/>
    <x v="4"/>
    <x v="164"/>
    <m/>
    <s v="[List]"/>
    <s v="An efficient algorithm for attribute openings and closings"/>
    <s v="Proceedings of the 13th european signal processing conference (EUSIPCO)"/>
    <x v="37"/>
  </r>
  <r>
    <s v="darbon.05.ispa"/>
    <x v="2"/>
    <s v="image processing and pattern recognition"/>
    <x v="2"/>
    <x v="164"/>
    <m/>
    <s v="[List]"/>
    <s v="Total variation minimization with L^1 data fidelity as a contrast invariant filter"/>
    <s v="Proceedings of the 4th international symposium on image and signal processing and analysis (ISPA 2005)"/>
    <x v="37"/>
  </r>
  <r>
    <s v="dehak.05.pami"/>
    <x v="0"/>
    <s v="artificial intelligence"/>
    <x v="5"/>
    <x v="164"/>
    <m/>
    <s v="[List]"/>
    <s v="Spatial reasoning with relative incomplete information on relative positioning"/>
    <s v="IEEE Transactions on Pattern Analysis and Machine Intelligence"/>
    <x v="37"/>
  </r>
  <r>
    <s v="guirado.05.pdmc"/>
    <x v="2"/>
    <s v="automata and applications"/>
    <x v="2"/>
    <x v="165"/>
    <m/>
    <s v="[List]"/>
    <s v="Distribution, approximation and probabilistic model checking"/>
    <s v="Proceedings of the 4th international workshop on parallel and distributed model checking (PDMC)"/>
    <x v="37"/>
  </r>
  <r>
    <s v="lassaigne.05.wollic"/>
    <x v="2"/>
    <s v="automata and applications"/>
    <x v="2"/>
    <x v="165"/>
    <m/>
    <s v="[List]"/>
    <s v="Probabilistic verification and approximation"/>
    <s v="Proceedings of 12th workshop on logic, language, information and computation (WoLLIC)"/>
    <x v="37"/>
  </r>
  <r>
    <s v="claveirole.05.ciaa"/>
    <x v="2"/>
    <s v="automata and applications"/>
    <x v="3"/>
    <x v="166"/>
    <m/>
    <s v="[List]"/>
    <s v="Inside Vaucanson"/>
    <s v="Proceedings of implementation and application of automata, 10th international conference (CIAA)"/>
    <x v="38"/>
  </r>
  <r>
    <s v="darbon.05.ibpria"/>
    <x v="2"/>
    <s v="image processing and pattern recognition"/>
    <x v="2"/>
    <x v="166"/>
    <m/>
    <s v="[List]"/>
    <s v="A fast and exact algorithm for total variation minimization"/>
    <s v="Proceedings of the 2nd iberian conference on pattern recognition and image analysis (IbPRIA)"/>
    <x v="38"/>
  </r>
  <r>
    <s v="demaille.05.iticse"/>
    <x v="2"/>
    <s v="automata and applications"/>
    <x v="2"/>
    <x v="166"/>
    <m/>
    <s v="[List]"/>
    <s v="Making compiler construction projects relevant to core curriculums"/>
    <s v="Proceedings of the tenth annual conference on innovation and technology in computer science education (ITICSE’05)"/>
    <x v="38"/>
  </r>
  <r>
    <s v="david.05.sud"/>
    <x v="1"/>
    <s v="automata and applications"/>
    <x v="2"/>
    <x v="167"/>
    <m/>
    <s v="[List]"/>
    <s v="C/C++ disambiguation using attribute grammars"/>
    <m/>
    <x v="38"/>
  </r>
  <r>
    <s v="gournet.05.sud"/>
    <x v="1"/>
    <s v="automata and applications"/>
    <x v="2"/>
    <x v="167"/>
    <m/>
    <s v="[List]"/>
    <s v="Implementing attributes in SDF"/>
    <m/>
    <x v="38"/>
  </r>
  <r>
    <s v="pouillard.05.sud"/>
    <x v="1"/>
    <s v="automata and applications"/>
    <x v="2"/>
    <x v="167"/>
    <m/>
    <s v="[List]"/>
    <s v="ESDF: A proposal for a more flexible SDF handling"/>
    <m/>
    <x v="38"/>
  </r>
  <r>
    <s v="geraud.05.ismm"/>
    <x v="2"/>
    <s v="image processing and pattern recognition"/>
    <x v="4"/>
    <x v="168"/>
    <m/>
    <s v="[List]"/>
    <s v="Ruminations on Tarjan’s Union-Find algorithm and connected operators"/>
    <s v="Proceedings of the 7th international symposium on mathematical morphology (ISMM’05)"/>
    <x v="38"/>
  </r>
  <r>
    <s v="bloch.05.prl"/>
    <x v="0"/>
    <s v="image processing and pattern recognition"/>
    <x v="0"/>
    <x v="169"/>
    <s v="10.1016/j.patrec.2004.08.009"/>
    <s v="[List]"/>
    <s v="Fusion of spatial relationships for guiding recognition, example of brain structure recognition in 3D MRI"/>
    <s v="Pattern Recognition Letters"/>
    <x v="38"/>
  </r>
  <r>
    <s v="darbon.05.tr"/>
    <x v="6"/>
    <s v="image processing and pattern recognition"/>
    <x v="2"/>
    <x v="170"/>
    <m/>
    <s v="[List]"/>
    <s v="A fast and exact algorithm for total variation minimization"/>
    <m/>
    <x v="38"/>
  </r>
  <r>
    <s v="darbon.04.iwcia"/>
    <x v="2"/>
    <s v="image processing and pattern recognition"/>
    <x v="3"/>
    <x v="171"/>
    <m/>
    <s v="[List]"/>
    <s v="Exact optimization of discrete constrained total variation minimization problems"/>
    <s v="Proceedings of the 10th international workshop on combinatorial image analysis (IWCIA)"/>
    <x v="39"/>
  </r>
  <r>
    <s v="geraud.04.jasp"/>
    <x v="0"/>
    <s v="image processing and pattern recognition"/>
    <x v="2"/>
    <x v="172"/>
    <s v="10.1155/S1110865704409093"/>
    <s v="[List]"/>
    <s v="Fast road network extraction in satellite images using mathematical morphology and Markov random fields"/>
    <s v="EURASIP Journal on Applied Signal Processing"/>
    <x v="39"/>
  </r>
  <r>
    <s v="lombardy.04.tcs"/>
    <x v="0"/>
    <s v="automata and applications"/>
    <x v="2"/>
    <x v="172"/>
    <m/>
    <s v="[List]"/>
    <s v="Introducing Vaucanson"/>
    <s v="Theoretical Computer Science"/>
    <x v="39"/>
  </r>
  <r>
    <s v="vaucanson.04.techrep"/>
    <x v="6"/>
    <s v="automata and applications"/>
    <x v="2"/>
    <x v="172"/>
    <m/>
    <s v="[List]"/>
    <s v="Proposal: An XML representation for automata"/>
    <m/>
    <x v="39"/>
  </r>
  <r>
    <s v="darbon.04.tr"/>
    <x v="6"/>
    <s v="image processing and pattern recognition"/>
    <x v="2"/>
    <x v="173"/>
    <m/>
    <s v="[List]"/>
    <s v="Exact optimization of discrete constrained total variation minimization problems"/>
    <m/>
    <x v="39"/>
  </r>
  <r>
    <s v="duflot.04.avocs"/>
    <x v="2"/>
    <s v="automata and applications"/>
    <x v="2"/>
    <x v="174"/>
    <m/>
    <s v="[List]"/>
    <s v="Probabilistic model checking of the CSMA/CD, protocol using PRISM and APMC"/>
    <s v="Proceedings of the 4th international workshop on automated verification of critical systems (AVoCS)"/>
    <x v="39"/>
  </r>
  <r>
    <s v="geraud.04.iccvg"/>
    <x v="2"/>
    <s v="image processing and pattern recognition"/>
    <x v="2"/>
    <x v="174"/>
    <m/>
    <s v="[List]"/>
    <s v="Fast color image segmentation based on levellings in feature space"/>
    <s v="Computer vision and graphics—international conference on computer vision and graphics (ICCVG), warsaw, poland, september 2004"/>
    <x v="39"/>
  </r>
  <r>
    <s v="yoruk.04.eusipco"/>
    <x v="2"/>
    <s v="image processing and pattern recognition"/>
    <x v="4"/>
    <x v="174"/>
    <m/>
    <s v="[List]"/>
    <s v="Person authentication based on hand shape"/>
    <s v="Proceedings of 12th european signal processing conference (EUSIPCO)"/>
    <x v="39"/>
  </r>
  <r>
    <s v="darbon.04.ecoopphd"/>
    <x v="2"/>
    <s v="image processing and pattern recognition"/>
    <x v="2"/>
    <x v="175"/>
    <m/>
    <s v="[List]"/>
    <s v="Generic algorithmic blocks dedicated to image processing"/>
    <s v="Proceedings of the ECOOP workshop for PhD students"/>
    <x v="40"/>
  </r>
  <r>
    <s v="grosicki.04.icc"/>
    <x v="2"/>
    <s v="artificial intelligence"/>
    <x v="2"/>
    <x v="175"/>
    <m/>
    <s v="[List]"/>
    <s v="A novel method to fight the non line of sight error in AOA measurements for mobile location"/>
    <s v="Proceedings of the IEEE international conference on communications (ICC)"/>
    <x v="40"/>
  </r>
  <r>
    <s v="maes.04.mpool"/>
    <x v="2"/>
    <s v="image processing and pattern recognition"/>
    <x v="2"/>
    <x v="175"/>
    <m/>
    <s v="[List]"/>
    <s v="Metagene, a C++ meta-program generation tool"/>
    <s v="Proceedings of the workshop on multiple paradigm with OO languages (MPOOL; in conjunction with ECOOP)"/>
    <x v="40"/>
  </r>
  <r>
    <s v="lefebvre.04.tr"/>
    <x v="6"/>
    <s v="image processing and pattern recognition"/>
    <x v="2"/>
    <x v="176"/>
    <m/>
    <s v="[List]"/>
    <s v="Unified texture management for arbitrary meshes"/>
    <m/>
    <x v="40"/>
  </r>
  <r>
    <s v="burrus.03.mpool"/>
    <x v="2"/>
    <s v="automata and applications"/>
    <x v="2"/>
    <x v="177"/>
    <m/>
    <s v="[List]"/>
    <s v="A static C++ object-oriented programming (SCOOP) paradigm mixing benefits of traditional OOP and generic programming"/>
    <s v="Proceedings of the workshop on multiple paradigm with object-oriented languages (MPOOL)"/>
    <x v="41"/>
  </r>
  <r>
    <s v="xue.03.icip"/>
    <x v="2"/>
    <s v="image processing and pattern recognition"/>
    <x v="4"/>
    <x v="178"/>
    <m/>
    <s v="[List]"/>
    <s v="Multi-band segmentation using morphological clustering and fusion application to color image segmentation"/>
    <s v="Proceedings of the IEEE international conference on image processing (ICIP)"/>
    <x v="41"/>
  </r>
  <r>
    <s v="bloch.03.ai"/>
    <x v="0"/>
    <s v="image processing and pattern recognition"/>
    <x v="2"/>
    <x v="179"/>
    <s v="10.1016/S0004-3702(03)00018-3"/>
    <s v="[List]"/>
    <s v="Representation and fusion of heterogeneous fuzzy information in the 3D space for model-based structural recognition—application to 3D brain imaging"/>
    <s v="Artificial Intelligence"/>
    <x v="41"/>
  </r>
  <r>
    <s v="maes.03.dpcool"/>
    <x v="2"/>
    <s v="image processing and pattern recognition"/>
    <x v="2"/>
    <x v="179"/>
    <m/>
    <s v="[List]"/>
    <s v="Program templates: Expression templates applied to program evaluation"/>
    <s v="Proceedings of the workshop on declarative programming in the context of object-oriented languages (DP-COOL; in conjunction with PLI)"/>
    <x v="41"/>
  </r>
  <r>
    <s v="geraud.03.grec"/>
    <x v="2"/>
    <s v="image processing and pattern recognition"/>
    <x v="2"/>
    <x v="180"/>
    <m/>
    <s v="[List]"/>
    <s v="Document type recognition using evidence theory"/>
    <s v="Proceedings of the 5th IAPR international workshop on graphics recognition (GREC)"/>
    <x v="41"/>
  </r>
  <r>
    <s v="lombardy.03.ciaa"/>
    <x v="2"/>
    <s v="automata and applications"/>
    <x v="3"/>
    <x v="180"/>
    <m/>
    <s v="[List]"/>
    <s v="Introducing Vaucanson"/>
    <s v="Proceedings of implementation and application of automata, 8th international conference (CIAA’03)"/>
    <x v="41"/>
  </r>
  <r>
    <s v="regisgianas.03.poosc"/>
    <x v="2"/>
    <s v="automata and applications"/>
    <x v="2"/>
    <x v="180"/>
    <m/>
    <s v="[List]"/>
    <s v="On orthogonal specialization in C++: Dealing with efficiency and algebraic abstraction in Vaucanson"/>
    <s v="Proceedings of the parallel/high-performance object-oriented scientific computing (POOSC; in conjunction with ECOOP)"/>
    <x v="41"/>
  </r>
  <r>
    <s v="geraud.03.ibpria"/>
    <x v="2"/>
    <s v="image processing and pattern recognition"/>
    <x v="2"/>
    <x v="181"/>
    <m/>
    <s v="[List]"/>
    <s v="Segmentation of curvilinear objects using a watershed-based curve adjacency graph"/>
    <s v="Proceedings of the 1st iberian conference on pattern recognition and image analysis (IbPRIA)"/>
    <x v="42"/>
  </r>
  <r>
    <s v="geraud.03.icisp"/>
    <x v="2"/>
    <s v="image processing and pattern recognition"/>
    <x v="2"/>
    <x v="181"/>
    <m/>
    <s v="[List]"/>
    <s v="Segmentation d’objets curvilignes à l’aide des champs de markov sur un graphe d’adjacence de courbes issu de l’algorithme de la ligne de partage des eaux"/>
    <s v="Proceedings of the international conference on image and signal processing (ICISP)"/>
    <x v="42"/>
  </r>
  <r>
    <s v="geraud.03.nsip"/>
    <x v="2"/>
    <s v="image processing and pattern recognition"/>
    <x v="2"/>
    <x v="181"/>
    <m/>
    <s v="[List]"/>
    <s v="Fast road network extraction in satellite images using mathematical morphology and MRF"/>
    <s v="Proceedings of the EURASIP workshop on nonlinear signal and image processing (NSIP)"/>
    <x v="42"/>
  </r>
  <r>
    <s v="carlier.02.itrs"/>
    <x v="2"/>
    <s v="automata and applications"/>
    <x v="2"/>
    <x v="182"/>
    <m/>
    <s v="[List]"/>
    <s v="Polar type inference with intersection types and \omega"/>
    <s v="Proceedings of the 2nd workshop on intersection types and related systems (ITRS), published in: Electronic notes in theoretical computer science"/>
    <x v="43"/>
  </r>
  <r>
    <s v="darbon.02.ismm"/>
    <x v="2"/>
    <s v="image processing and pattern recognition"/>
    <x v="4"/>
    <x v="183"/>
    <m/>
    <s v="[List]"/>
    <s v="Generic implementation of morphological image operators"/>
    <s v="Mathematical morphology, proceedings of the 6th international symposium (ISMM)"/>
    <x v="44"/>
  </r>
  <r>
    <s v="geraud.01.icip"/>
    <x v="2"/>
    <s v="image processing and pattern recognition"/>
    <x v="4"/>
    <x v="184"/>
    <m/>
    <s v="[List]"/>
    <s v="Color image segmentation based on automatic morphological clustering"/>
    <s v="Proceedings of the IEEE international conference on image processing (ICIP)"/>
    <x v="45"/>
  </r>
  <r>
    <s v="verna.01.sci"/>
    <x v="2"/>
    <s v="automata and applications"/>
    <x v="2"/>
    <x v="185"/>
    <m/>
    <s v="[List]"/>
    <s v="Virtual reality and tele-operation: A common framework"/>
    <s v="Proceedings of the 5th world multi-conference on systemics, cybernetics and informatics (SCI)—emergent computing and virtual engineering"/>
    <x v="45"/>
  </r>
  <r>
    <s v="duret.01.ae"/>
    <x v="2"/>
    <s v="automata and applications"/>
    <x v="2"/>
    <x v="186"/>
    <m/>
    <s v="[List]"/>
    <s v="Expression templates in Ada 95"/>
    <s v="Proceedings of the 6th international conference on reliable software technologies (ada-europe)"/>
    <x v="46"/>
  </r>
  <r>
    <s v="geraud.01.icisp"/>
    <x v="2"/>
    <s v="image processing and pattern recognition"/>
    <x v="2"/>
    <x v="186"/>
    <m/>
    <s v="[List]"/>
    <s v="Segmentation d’images en couleur par classification morphologique non supervisée"/>
    <s v="Proceedings of the international conference on image and signal processing (ICISP)"/>
    <x v="46"/>
  </r>
  <r>
    <s v="angelidis.01.wscg"/>
    <x v="2"/>
    <s v="image processing and pattern recognition"/>
    <x v="2"/>
    <x v="187"/>
    <m/>
    <s v="[List]"/>
    <s v="Visualization issues in virtual environments: From computer graphics techniques to intentional visualization"/>
    <s v="Proceedings of the 9th international conference in central europe on computer graphics, visualization and computer vision (WSCG)"/>
    <x v="46"/>
  </r>
  <r>
    <s v="geraud.01.ai"/>
    <x v="2"/>
    <s v="image processing and pattern recognition"/>
    <x v="2"/>
    <x v="187"/>
    <m/>
    <s v="[List]"/>
    <s v="Applying generic programming to image processing"/>
    <s v="Proceedings of the IASTED international conference on applied informatics (AI)—symposium on advances in computer applications"/>
    <x v="46"/>
  </r>
  <r>
    <s v="darbon.01.ei"/>
    <x v="2"/>
    <s v="image processing and pattern recognition"/>
    <x v="2"/>
    <x v="188"/>
    <m/>
    <s v="[List]"/>
    <s v="Error correcting code performance for watermark protection"/>
    <s v="Proceedings of the 13th symposium SPIE on electronic imaging—-security and watermarking of multimedia contents III (EI27)"/>
    <x v="46"/>
  </r>
  <r>
    <s v="duret.01.coots"/>
    <x v="2"/>
    <s v="automata and applications"/>
    <x v="2"/>
    <x v="188"/>
    <m/>
    <s v="[List]"/>
    <s v="Generic design patterns in C++"/>
    <s v="Proceedings of the 6th USENIX conference on object-oriented technologies and systems (COOTS)"/>
    <x v="46"/>
  </r>
  <r>
    <s v="duret.00.gcse"/>
    <x v="2"/>
    <s v="automata and applications"/>
    <x v="2"/>
    <x v="189"/>
    <m/>
    <s v="[List]"/>
    <s v="Olena: A component-based platform for image processing, mixing generic, generative and OO programming"/>
    <s v="Proceedings of the 2nd international symposium on generative and component-based software engineering (GCSE)—young researchers workshop; published in “net.ObjectDays2000”"/>
    <x v="47"/>
  </r>
  <r>
    <s v="fabre.00.vsmm"/>
    <x v="2"/>
    <s v="automata and applications"/>
    <x v="2"/>
    <x v="189"/>
    <m/>
    <s v="[List]"/>
    <s v="Urbi et Orbi: Unusual design and implementation choices for distributed virtual environments"/>
    <s v="Proceedings of the 6th international conference on virtual systems and MultiMedia (VSMM)—intelligent environments workshop"/>
    <x v="47"/>
  </r>
  <r>
    <s v="verna.00.vsmm"/>
    <x v="2"/>
    <s v="automata and applications"/>
    <x v="2"/>
    <x v="189"/>
    <m/>
    <s v="[List]"/>
    <s v="Action recognition: How intelligent virtual environments can ease human-machine interaction"/>
    <s v="Proceedings of the 6th international conference on virtual systems and MultiMedia (VSMM)—intelligent environments workshop"/>
    <x v="47"/>
  </r>
  <r>
    <s v="geraud.00.icpr"/>
    <x v="2"/>
    <s v="image processing and pattern recognition"/>
    <x v="4"/>
    <x v="190"/>
    <m/>
    <s v="[List]"/>
    <s v="Obtaining genericity for image processing and pattern recognition algorithms"/>
    <s v="Proceedings of the 15th international conference on pattern recognition (ICPR)"/>
    <x v="47"/>
  </r>
  <r>
    <s v="fabre.00.vw"/>
    <x v="2"/>
    <s v="image processing and pattern recognition"/>
    <x v="2"/>
    <x v="191"/>
    <m/>
    <s v="[List]"/>
    <s v="A framework to dynamically manage distributed virtual environments"/>
    <s v="Proceedings of the 2nd international conference on virtual worlds (VW)"/>
    <x v="47"/>
  </r>
  <r>
    <s v="geraud.00.europlop"/>
    <x v="2"/>
    <s v="image processing and pattern recognition"/>
    <x v="2"/>
    <x v="191"/>
    <m/>
    <s v="[List]"/>
    <s v="Generic programming redesign of patterns"/>
    <s v="Proceedings of the 5th european conference on pattern languages of programs (EuroPLoP)"/>
    <x v="47"/>
  </r>
  <r>
    <s v="fabre.00.egve"/>
    <x v="2"/>
    <s v="image processing and pattern recognition"/>
    <x v="2"/>
    <x v="192"/>
    <m/>
    <s v="[List]"/>
    <s v="An asynchronous architecture to manage communication, display, and user interaction in distributed virtual environments"/>
    <s v="Virtual environments 2000, proceedings of the 6th eurographics workshop on virtual environments (EGVE)"/>
    <x v="48"/>
  </r>
  <r>
    <s v="geraud.00.rfia"/>
    <x v="2"/>
    <s v="image processing and pattern recognition"/>
    <x v="1"/>
    <x v="193"/>
    <m/>
    <s v="[List]"/>
    <s v="Reconnaissance de structures cérébrales à l’aide d’un atlas et par fusion d’informations structurelles floues"/>
    <s v="Actes du 12ème congrès francophone AFRIF-AFIA de reconnaissance des formes et intelligence artificielle (RFIA)"/>
    <x v="48"/>
  </r>
  <r>
    <s v="clouard.99.tr"/>
    <x v="6"/>
    <s v="automata and applications"/>
    <x v="2"/>
    <x v="194"/>
    <m/>
    <s v="[List]"/>
    <s v="Une bibliothèque et un environnement de programmation d’opérateurs de traitement d’images"/>
    <m/>
    <x v="49"/>
  </r>
  <r>
    <s v="geraud.99.gretsi"/>
    <x v="2"/>
    <s v="image processing and pattern recognition"/>
    <x v="1"/>
    <x v="195"/>
    <m/>
    <s v="[List]"/>
    <s v="Vers une réutilisabilité totale des algorithmes de traitement d’images"/>
    <s v="Proceedings of the 17th symposium on signal and image processing (GRETSI)"/>
    <x v="49"/>
  </r>
  <r>
    <s v="geraud.99.cimaf"/>
    <x v="2"/>
    <s v="image processing and pattern recognition"/>
    <x v="2"/>
    <x v="196"/>
    <m/>
    <s v="[List]"/>
    <s v="Atlas-guided recognition of cerebral structures in MRI using fusion of fuzzy structural information"/>
    <s v="Proceeding of CIMAF symposium on artificial intelligence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2">
  <r>
    <x v="0"/>
    <s v="abadie.22.das"/>
    <x v="0"/>
    <s v="Proceedings of the 15th IAPR international workshop on document analysis system"/>
    <x v="0"/>
    <s v="A benchmark of named entity recognition approaches in historical documents"/>
    <x v="0"/>
    <x v="0"/>
  </r>
  <r>
    <x v="1"/>
    <s v="abadie.22.das"/>
    <x v="0"/>
    <s v="Proceedings of the 15th IAPR international workshop on document analysis system"/>
    <x v="0"/>
    <s v="A benchmark of named entity recognition approaches in historical documents"/>
    <x v="0"/>
    <x v="0"/>
  </r>
  <r>
    <x v="2"/>
    <s v="abate.22.lites"/>
    <x v="1"/>
    <s v="Leibniz Transactions on Embedded Systems"/>
    <x v="1"/>
    <s v="Introduction to the special issue on distributed hybrid systems"/>
    <x v="1"/>
    <x v="1"/>
  </r>
  <r>
    <x v="3"/>
    <s v="baarir.14.forte"/>
    <x v="0"/>
    <s v="Proceedings of the 34th IFIP international conference on formal techniques for distributed objects, components and systems (FORTE’14)"/>
    <x v="0"/>
    <s v="Mechanizing the minimization of deterministic generalized Büchi automata"/>
    <x v="2"/>
    <x v="2"/>
  </r>
  <r>
    <x v="4"/>
    <s v="baarir.14.forte"/>
    <x v="0"/>
    <s v="Proceedings of the 34th IFIP international conference on formal techniques for distributed objects, components and systems (FORTE’14)"/>
    <x v="0"/>
    <s v="Mechanizing the minimization of deterministic generalized Büchi automata"/>
    <x v="2"/>
    <x v="2"/>
  </r>
  <r>
    <x v="5"/>
    <s v="akshay.22.stacs"/>
    <x v="0"/>
    <s v="39th international symposium on theoretical aspects of computer science STACS"/>
    <x v="2"/>
    <s v="On robustness for the Skolem and positivity problems"/>
    <x v="3"/>
    <x v="3"/>
  </r>
  <r>
    <x v="3"/>
    <s v="baarir.15.lpar"/>
    <x v="0"/>
    <s v="Proceedings of the 20th international conference on logic for programming, artificial intelligence, and reasoning (LPAR’15)"/>
    <x v="0"/>
    <s v="SAT-based minimization of deterministic \omega-automata"/>
    <x v="4"/>
    <x v="4"/>
  </r>
  <r>
    <x v="4"/>
    <s v="baarir.15.lpar"/>
    <x v="0"/>
    <s v="Proceedings of the 20th international conference on logic for programming, artificial intelligence, and reasoning (LPAR’15)"/>
    <x v="0"/>
    <s v="SAT-based minimization of deterministic \omega-automata"/>
    <x v="4"/>
    <x v="4"/>
  </r>
  <r>
    <x v="2"/>
    <s v="amrane.23.ictac"/>
    <x v="0"/>
    <s v="20th international colloquium on theoretical aspects of computing (ICTAC’23)"/>
    <x v="0"/>
    <s v="Closure and decision properties for higher-dimensional automata"/>
    <x v="5"/>
    <x v="5"/>
  </r>
  <r>
    <x v="5"/>
    <s v="amrane.23.ictac"/>
    <x v="0"/>
    <s v="20th international colloquium on theoretical aspects of computing (ICTAC’23)"/>
    <x v="0"/>
    <s v="Closure and decision properties for higher-dimensional automata"/>
    <x v="5"/>
    <x v="5"/>
  </r>
  <r>
    <x v="3"/>
    <s v="babiak.13.spin"/>
    <x v="0"/>
    <s v="Proceedings of the 20th international SPIN symposium on model checking of software (SPIN’13)"/>
    <x v="1"/>
    <s v="Compositional approach to suspension and other improvements to LTL translation"/>
    <x v="6"/>
    <x v="6"/>
  </r>
  <r>
    <x v="3"/>
    <s v="babiak.15.cav"/>
    <x v="0"/>
    <s v="Proceedings of the 27th international conference on computer aided verification (CAV’15)"/>
    <x v="3"/>
    <s v="The Hanoi Omega-Automata format"/>
    <x v="7"/>
    <x v="7"/>
  </r>
  <r>
    <x v="6"/>
    <s v="atlan.20.spie"/>
    <x v="0"/>
    <s v="Label-free biomedical imaging and sensing (LBIS) 2020"/>
    <x v="1"/>
    <s v="Experimental digital gabor hologram rendering of C. Elegans worms by a model-trained convolutional neural network (conference presentation)"/>
    <x v="8"/>
    <x v="8"/>
  </r>
  <r>
    <x v="7"/>
    <s v="atlan.20.spie"/>
    <x v="0"/>
    <s v="Label-free biomedical imaging and sensing (LBIS) 2020"/>
    <x v="1"/>
    <s v="Experimental digital gabor hologram rendering of C. Elegans worms by a model-trained convolutional neural network (conference presentation)"/>
    <x v="8"/>
    <x v="8"/>
  </r>
  <r>
    <x v="8"/>
    <s v="atlan.20.spie"/>
    <x v="0"/>
    <s v="Label-free biomedical imaging and sensing (LBIS) 2020"/>
    <x v="1"/>
    <s v="Experimental digital gabor hologram rendering of C. Elegans worms by a model-trained convolutional neural network (conference presentation)"/>
    <x v="8"/>
    <x v="8"/>
  </r>
  <r>
    <x v="3"/>
    <s v="baier.19.atva"/>
    <x v="0"/>
    <s v="Proceedings of the 17th international symposium on automated technology for verification and analysis (ATVA’19)"/>
    <x v="0"/>
    <s v="Generic emptiness check for fun and profit"/>
    <x v="9"/>
    <x v="9"/>
  </r>
  <r>
    <x v="9"/>
    <s v="avanthey.22.rs"/>
    <x v="1"/>
    <s v="Remote Sensing"/>
    <x v="3"/>
    <s v="How to boost close-range remote sensing courses using a serious game: Uncover in a fun way the complexity and transversality of multi-domain field acquisitions"/>
    <x v="10"/>
    <x v="10"/>
  </r>
  <r>
    <x v="10"/>
    <s v="avanthey.22.rs"/>
    <x v="1"/>
    <s v="Remote Sensing"/>
    <x v="3"/>
    <s v="How to boost close-range remote sensing courses using a serious game: Uncover in a fun way the complexity and transversality of multi-domain field acquisitions"/>
    <x v="10"/>
    <x v="10"/>
  </r>
  <r>
    <x v="3"/>
    <s v="barnat.18.hpcr"/>
    <x v="2"/>
    <s v="Handbook of parallel constraint reasoning"/>
    <x v="4"/>
    <s v="Parallel model checking algorithms for linear-time temporal logic"/>
    <x v="11"/>
    <x v="11"/>
  </r>
  <r>
    <x v="11"/>
    <s v="barnat.18.hpcr"/>
    <x v="2"/>
    <s v="Handbook of parallel constraint reasoning"/>
    <x v="4"/>
    <s v="Parallel model checking algorithms for linear-time temporal logic"/>
    <x v="11"/>
    <x v="11"/>
  </r>
  <r>
    <x v="12"/>
    <s v="baillard.05.adass"/>
    <x v="0"/>
    <s v="Astronomical data analysis software and systems XV"/>
    <x v="4"/>
    <s v="Project EFIGI: Automatic classification of galaxies"/>
    <x v="12"/>
    <x v="12"/>
  </r>
  <r>
    <x v="12"/>
    <s v="baillard.07.gretsi"/>
    <x v="0"/>
    <s v="Proceedings of the 21st symposium on signal and image processing (GRETSI)"/>
    <x v="1"/>
    <s v="Algorithme de calcul de l’arbre des composantes avec applications à la reconnaissance des formes en imagerie satellitaire"/>
    <x v="12"/>
    <x v="13"/>
  </r>
  <r>
    <x v="13"/>
    <s v="baillard.07.gretsi"/>
    <x v="0"/>
    <s v="Proceedings of the 21st symposium on signal and image processing (GRETSI)"/>
    <x v="1"/>
    <s v="Algorithme de calcul de l’arbre des composantes avec applications à la reconnaissance des formes en imagerie satellitaire"/>
    <x v="12"/>
    <x v="13"/>
  </r>
  <r>
    <x v="10"/>
    <s v="beaudoin.22.eit"/>
    <x v="1"/>
    <s v="Education and Information Technologies (EIT) [Springer Nature]"/>
    <x v="2"/>
    <s v="How to help digital-native students to successfully take control of their learning : A return of 8 years of experience on a computer science e-learning platform in higher education"/>
    <x v="13"/>
    <x v="5"/>
  </r>
  <r>
    <x v="14"/>
    <s v="beaudoin.22.eit"/>
    <x v="1"/>
    <s v="Education and Information Technologies (EIT) [Springer Nature]"/>
    <x v="2"/>
    <s v="How to help digital-native students to successfully take control of their learning : A return of 8 years of experience on a computer science e-learning platform in higher education"/>
    <x v="13"/>
    <x v="5"/>
  </r>
  <r>
    <x v="10"/>
    <s v="beaudoin.22.jmse"/>
    <x v="1"/>
    <s v="Journal of Marine Science and Engineering (JMSE)"/>
    <x v="0"/>
    <s v="Automatically guided selection of a set of underwater calibration images"/>
    <x v="14"/>
    <x v="0"/>
  </r>
  <r>
    <x v="14"/>
    <s v="beaudoin.22.jmse"/>
    <x v="1"/>
    <s v="Journal of Marine Science and Engineering (JMSE)"/>
    <x v="0"/>
    <s v="Automatically guided selection of a set of underwater calibration images"/>
    <x v="14"/>
    <x v="0"/>
  </r>
  <r>
    <x v="15"/>
    <s v="bensalem.11.sumo"/>
    <x v="0"/>
    <s v="Proceedings of the second international workshop on scalable and usable model checking for petri net and other models of concurrency (SUMO’11)"/>
    <x v="1"/>
    <s v="Generalized Büchi automata versus testing automata for model checking"/>
    <x v="12"/>
    <x v="14"/>
  </r>
  <r>
    <x v="3"/>
    <s v="bensalem.11.sumo"/>
    <x v="0"/>
    <s v="Proceedings of the second international workshop on scalable and usable model checking for petri net and other models of concurrency (SUMO’11)"/>
    <x v="1"/>
    <s v="Generalized Büchi automata versus testing automata for model checking"/>
    <x v="12"/>
    <x v="14"/>
  </r>
  <r>
    <x v="15"/>
    <s v="bensalem.12.topnoc"/>
    <x v="1"/>
    <s v="Transactions on Petri Nets and Other Models of Concurrency (ToPNoC VI)"/>
    <x v="4"/>
    <s v="Model checking using generalized testing automata"/>
    <x v="15"/>
    <x v="15"/>
  </r>
  <r>
    <x v="3"/>
    <s v="bensalem.12.topnoc"/>
    <x v="1"/>
    <s v="Transactions on Petri Nets and Other Models of Concurrency (ToPNoC VI)"/>
    <x v="4"/>
    <s v="Model checking using generalized testing automata"/>
    <x v="15"/>
    <x v="15"/>
  </r>
  <r>
    <x v="15"/>
    <s v="bensalem.14.phd"/>
    <x v="3"/>
    <m/>
    <x v="2"/>
    <s v="Improving the model checking of stutter-invariant LTL properties"/>
    <x v="12"/>
    <x v="16"/>
  </r>
  <r>
    <x v="15"/>
    <s v="bensalem.14.tacas"/>
    <x v="0"/>
    <s v="Proceedings of the 20th international conference on tools and algorithms for the construction and analysis of systems (TACAS’14)"/>
    <x v="2"/>
    <s v="Symbolic model checking of stutter invariant properties using generalized testing automata"/>
    <x v="16"/>
    <x v="17"/>
  </r>
  <r>
    <x v="3"/>
    <s v="bensalem.14.tacas"/>
    <x v="0"/>
    <s v="Proceedings of the 20th international conference on tools and algorithms for the construction and analysis of systems (TACAS’14)"/>
    <x v="2"/>
    <s v="Symbolic model checking of stutter invariant properties using generalized testing automata"/>
    <x v="16"/>
    <x v="17"/>
  </r>
  <r>
    <x v="15"/>
    <s v="bensalem.15.acsd"/>
    <x v="0"/>
    <s v="Proceedings of the 15th international conference on application of concurrency to system design (ACSD’15)"/>
    <x v="5"/>
    <s v="Combining explicit and symbolic LTL model checking using generalized testing automata"/>
    <x v="12"/>
    <x v="18"/>
  </r>
  <r>
    <x v="15"/>
    <s v="bensalem.15.forte"/>
    <x v="0"/>
    <s v="Proceedings of the 35th IFIP international conference on formal techniques for distributed objects, components and systems (FORTE’15)"/>
    <x v="0"/>
    <s v="Extending testing automata to all LTL"/>
    <x v="17"/>
    <x v="18"/>
  </r>
  <r>
    <x v="15"/>
    <s v="bensalem.15.lata"/>
    <x v="0"/>
    <s v="Proceedings of the 9th international conference on language and automata theory and applications (LATA’15)"/>
    <x v="5"/>
    <s v="Single-pass testing automata for LTL model checking"/>
    <x v="12"/>
    <x v="19"/>
  </r>
  <r>
    <x v="12"/>
    <s v="berger.07.icip"/>
    <x v="0"/>
    <s v="Proceedings of the IEEE international conference on image processing (ICIP)"/>
    <x v="0"/>
    <s v="Effective component tree computation with application to pattern recognition in astronomical imaging"/>
    <x v="12"/>
    <x v="13"/>
  </r>
  <r>
    <x v="13"/>
    <s v="berger.07.icip"/>
    <x v="0"/>
    <s v="Proceedings of the IEEE international conference on image processing (ICIP)"/>
    <x v="0"/>
    <s v="Effective component tree computation with application to pattern recognition in astronomical imaging"/>
    <x v="12"/>
    <x v="13"/>
  </r>
  <r>
    <x v="1"/>
    <s v="bernet.23.icdar"/>
    <x v="0"/>
    <s v="Proceedings of the international conference on document analysis and recognition (ICDAR 2023)"/>
    <x v="2"/>
    <s v="Linear object detection in document images using multiple object tracking"/>
    <x v="18"/>
    <x v="20"/>
  </r>
  <r>
    <x v="0"/>
    <s v="bernet.23.icdar"/>
    <x v="0"/>
    <s v="Proceedings of the international conference on document analysis and recognition (ICDAR 2023)"/>
    <x v="2"/>
    <s v="Linear object detection in document images using multiple object tracking"/>
    <x v="18"/>
    <x v="20"/>
  </r>
  <r>
    <x v="16"/>
    <s v="bernet.23.icdar"/>
    <x v="0"/>
    <s v="Proceedings of the international conference on document analysis and recognition (ICDAR 2023)"/>
    <x v="2"/>
    <s v="Linear object detection in document images using multiple object tracking"/>
    <x v="18"/>
    <x v="20"/>
  </r>
  <r>
    <x v="3"/>
    <s v="blahoudek.14.spin"/>
    <x v="0"/>
    <s v="Proceedings of the 21th international SPIN symposium on model checking of software (SPIN’14)"/>
    <x v="1"/>
    <s v="Is there a best Büchi automaton for explicit model checking?"/>
    <x v="19"/>
    <x v="21"/>
  </r>
  <r>
    <x v="3"/>
    <s v="blahoudek.15.spin"/>
    <x v="0"/>
    <s v="Proceedings of the 22th international SPIN symposium on model checking of software (SPIN’15)"/>
    <x v="1"/>
    <s v="On refinement of Büchi automata for explicit model checking"/>
    <x v="20"/>
    <x v="22"/>
  </r>
  <r>
    <x v="3"/>
    <s v="blahoudek.17.lpar"/>
    <x v="0"/>
    <s v="Proceedings of the 21th international conference on logic for programming, artificial intelligence, and reasoning (LPAR’17)"/>
    <x v="0"/>
    <s v="Seminator: A tool for semi-determinization of omega-automata"/>
    <x v="21"/>
    <x v="23"/>
  </r>
  <r>
    <x v="3"/>
    <s v="blahoudek.20.cav"/>
    <x v="0"/>
    <s v="Proceedings of the 32nd international conference on computer-aided verification (CAV’20)"/>
    <x v="3"/>
    <s v="Seminator 2 can complement generalized Büchi automata via improved semi-determinization"/>
    <x v="22"/>
    <x v="24"/>
  </r>
  <r>
    <x v="0"/>
    <s v="blin.22.tpds"/>
    <x v="1"/>
    <s v="IEEE Transactions on Parallel and Distributed Systems"/>
    <x v="3"/>
    <s v="Max-tree computation on GPUs"/>
    <x v="23"/>
    <x v="3"/>
  </r>
  <r>
    <x v="12"/>
    <s v="blin.22.tpds"/>
    <x v="1"/>
    <s v="IEEE Transactions on Parallel and Distributed Systems"/>
    <x v="3"/>
    <s v="Max-tree computation on GPUs"/>
    <x v="23"/>
    <x v="3"/>
  </r>
  <r>
    <x v="12"/>
    <s v="bloch.03.ai"/>
    <x v="1"/>
    <s v="Artificial Intelligence"/>
    <x v="4"/>
    <s v="Representation and fusion of heterogeneous fuzzy information in the 3D space for model-based structural recognition—application to 3D brain imaging"/>
    <x v="24"/>
    <x v="25"/>
  </r>
  <r>
    <x v="12"/>
    <s v="bloch.05.prl"/>
    <x v="1"/>
    <s v="Pattern Recognition Letters"/>
    <x v="2"/>
    <s v="Fusion of spatial relationships for guiding recognition, example of brain structure recognition in 3D MRI"/>
    <x v="25"/>
    <x v="26"/>
  </r>
  <r>
    <x v="16"/>
    <s v="bloch.21.dgmm"/>
    <x v="0"/>
    <s v="Proceedings of the IAPR international conference on discrete geometry and mathematical morphology (DGMM)"/>
    <x v="5"/>
    <s v="On some associations between mathematical morphology and artificial intelligence"/>
    <x v="26"/>
    <x v="27"/>
  </r>
  <r>
    <x v="8"/>
    <s v="bloch.21.dgmm"/>
    <x v="0"/>
    <s v="Proceedings of the IAPR international conference on discrete geometry and mathematical morphology (DGMM)"/>
    <x v="5"/>
    <s v="On some associations between mathematical morphology and artificial intelligence"/>
    <x v="26"/>
    <x v="27"/>
  </r>
  <r>
    <x v="3"/>
    <s v="bloemen.17.spin"/>
    <x v="0"/>
    <s v="Proceedings of the 24th international SPIN symposium on model checking of software (SPIN’17)"/>
    <x v="1"/>
    <s v="Explicit state model checking with generalized büchi and rabin automata"/>
    <x v="27"/>
    <x v="28"/>
  </r>
  <r>
    <x v="3"/>
    <s v="bloemen.19.sttt"/>
    <x v="1"/>
    <s v="International Journal on Software Tools for Technology Transfer"/>
    <x v="0"/>
    <s v="Model checking with generalized Rabin and Fin-less automata"/>
    <x v="28"/>
    <x v="29"/>
  </r>
  <r>
    <x v="17"/>
    <s v="borghi.06.crossroads"/>
    <x v="1"/>
    <s v="ACM Crossroads"/>
    <x v="4"/>
    <s v="C-Transformers — A framework to write C program transformations"/>
    <x v="12"/>
    <x v="30"/>
  </r>
  <r>
    <x v="18"/>
    <s v="borgstrom.12.nistsre"/>
    <x v="0"/>
    <s v="NIST speaker recognition evaluation"/>
    <x v="4"/>
    <s v="MITLL 2012 speaker recognition evaluation system description"/>
    <x v="12"/>
    <x v="31"/>
  </r>
  <r>
    <x v="19"/>
    <s v="bouarour.22.ieeebigdata"/>
    <x v="0"/>
    <s v="2022 IEEE international conference on big data (big data)"/>
    <x v="0"/>
    <s v="Learning diversity attributes in multi-session recommendations"/>
    <x v="29"/>
    <x v="1"/>
  </r>
  <r>
    <x v="19"/>
    <s v="bouarour.23.dse"/>
    <x v="0"/>
    <s v="Proceedings of the 2nd international workshop on data systems education: Bridging education practice with education research"/>
    <x v="4"/>
    <s v="Adaptive test recommendation for mastery learning"/>
    <x v="30"/>
    <x v="32"/>
  </r>
  <r>
    <x v="7"/>
    <s v="boutry.14.dgci"/>
    <x v="0"/>
    <s v="Proceedings of the 18th international conference on discrete geometry for computer imagery (DGCI)"/>
    <x v="5"/>
    <s v="On making nD images well-composed by a self-dual local interpolation"/>
    <x v="31"/>
    <x v="16"/>
  </r>
  <r>
    <x v="12"/>
    <s v="boutry.14.dgci"/>
    <x v="0"/>
    <s v="Proceedings of the 18th international conference on discrete geometry for computer imagery (DGCI)"/>
    <x v="5"/>
    <s v="On making nD images well-composed by a self-dual local interpolation"/>
    <x v="31"/>
    <x v="16"/>
  </r>
  <r>
    <x v="20"/>
    <s v="boutry.14.dgci"/>
    <x v="0"/>
    <s v="Proceedings of the 18th international conference on discrete geometry for computer imagery (DGCI)"/>
    <x v="5"/>
    <s v="On making nD images well-composed by a self-dual local interpolation"/>
    <x v="31"/>
    <x v="16"/>
  </r>
  <r>
    <x v="7"/>
    <s v="boutry.14.geodis"/>
    <x v="4"/>
    <m/>
    <x v="4"/>
    <s v="Une généralisation du &lt;i&gt;bien-composé&lt;/i&gt; à la dimension n"/>
    <x v="12"/>
    <x v="33"/>
  </r>
  <r>
    <x v="12"/>
    <s v="boutry.14.geodis"/>
    <x v="4"/>
    <m/>
    <x v="4"/>
    <s v="Une généralisation du &lt;i&gt;bien-composé&lt;/i&gt; à la dimension n"/>
    <x v="12"/>
    <x v="33"/>
  </r>
  <r>
    <x v="20"/>
    <s v="boutry.14.geodis"/>
    <x v="4"/>
    <m/>
    <x v="4"/>
    <s v="Une généralisation du &lt;i&gt;bien-composé&lt;/i&gt; à la dimension n"/>
    <x v="12"/>
    <x v="33"/>
  </r>
  <r>
    <x v="7"/>
    <s v="boutry.15.icip"/>
    <x v="0"/>
    <s v="Proceedings of the IEEE international conference on image processing (ICIP)"/>
    <x v="0"/>
    <s v="How to make nD images well-composed without interpolation"/>
    <x v="32"/>
    <x v="34"/>
  </r>
  <r>
    <x v="12"/>
    <s v="boutry.15.icip"/>
    <x v="0"/>
    <s v="Proceedings of the IEEE international conference on image processing (ICIP)"/>
    <x v="0"/>
    <s v="How to make nD images well-composed without interpolation"/>
    <x v="32"/>
    <x v="34"/>
  </r>
  <r>
    <x v="20"/>
    <s v="boutry.15.icip"/>
    <x v="0"/>
    <s v="Proceedings of the IEEE international conference on image processing (ICIP)"/>
    <x v="0"/>
    <s v="How to make nD images well-composed without interpolation"/>
    <x v="32"/>
    <x v="34"/>
  </r>
  <r>
    <x v="7"/>
    <s v="boutry.15.ismm"/>
    <x v="0"/>
    <s v="Mathematical morphology and its application to signal and image processing – proceedings of the 12th international symposium on mathematical morphology (ISMM)"/>
    <x v="0"/>
    <s v="How to make nD functions digitally well-composed in a self-dual way"/>
    <x v="33"/>
    <x v="35"/>
  </r>
  <r>
    <x v="12"/>
    <s v="boutry.15.ismm"/>
    <x v="0"/>
    <s v="Mathematical morphology and its application to signal and image processing – proceedings of the 12th international symposium on mathematical morphology (ISMM)"/>
    <x v="0"/>
    <s v="How to make nD functions digitally well-composed in a self-dual way"/>
    <x v="33"/>
    <x v="35"/>
  </r>
  <r>
    <x v="20"/>
    <s v="boutry.15.ismm"/>
    <x v="0"/>
    <s v="Mathematical morphology and its application to signal and image processing – proceedings of the 12th international symposium on mathematical morphology (ISMM)"/>
    <x v="0"/>
    <s v="How to make nD functions digitally well-composed in a self-dual way"/>
    <x v="33"/>
    <x v="35"/>
  </r>
  <r>
    <x v="7"/>
    <s v="boutry.16.phd"/>
    <x v="3"/>
    <m/>
    <x v="2"/>
    <s v="A study of well-composedness in n-d"/>
    <x v="12"/>
    <x v="36"/>
  </r>
  <r>
    <x v="7"/>
    <s v="boutry.17.dgci"/>
    <x v="0"/>
    <s v="Discrete geometry for computer imagery – proceedings of the 20th IAPR international conference on discrete geometry for computer imagery (DGCI)"/>
    <x v="5"/>
    <s v="Well-composedness in Alexandrov spaces implies digital well-composedness in Z^n"/>
    <x v="34"/>
    <x v="37"/>
  </r>
  <r>
    <x v="20"/>
    <s v="boutry.17.dgci"/>
    <x v="0"/>
    <s v="Discrete geometry for computer imagery – proceedings of the 20th IAPR international conference on discrete geometry for computer imagery (DGCI)"/>
    <x v="5"/>
    <s v="Well-composedness in Alexandrov spaces implies digital well-composedness in Z^n"/>
    <x v="34"/>
    <x v="37"/>
  </r>
  <r>
    <x v="12"/>
    <s v="boutry.17.dgci"/>
    <x v="0"/>
    <s v="Discrete geometry for computer imagery – proceedings of the 20th IAPR international conference on discrete geometry for computer imagery (DGCI)"/>
    <x v="5"/>
    <s v="Well-composedness in Alexandrov spaces implies digital well-composedness in Z^n"/>
    <x v="34"/>
    <x v="37"/>
  </r>
  <r>
    <x v="7"/>
    <s v="boutry.17.jmiv"/>
    <x v="1"/>
    <s v="Journal of Mathematical Imaging and Vision"/>
    <x v="0"/>
    <s v="A tutorial on well-composedness"/>
    <x v="35"/>
    <x v="38"/>
  </r>
  <r>
    <x v="12"/>
    <s v="boutry.17.jmiv"/>
    <x v="1"/>
    <s v="Journal of Mathematical Imaging and Vision"/>
    <x v="0"/>
    <s v="A tutorial on well-composedness"/>
    <x v="35"/>
    <x v="38"/>
  </r>
  <r>
    <x v="20"/>
    <s v="boutry.17.jmiv"/>
    <x v="1"/>
    <s v="Journal of Mathematical Imaging and Vision"/>
    <x v="0"/>
    <s v="A tutorial on well-composedness"/>
    <x v="35"/>
    <x v="38"/>
  </r>
  <r>
    <x v="7"/>
    <s v="boutry.18.is"/>
    <x v="1"/>
    <s v="Information Sciences"/>
    <x v="4"/>
    <s v="Weakly well-composed cell complexes over nD pictures"/>
    <x v="36"/>
    <x v="9"/>
  </r>
  <r>
    <x v="7"/>
    <s v="boutry.19.dgci"/>
    <x v="0"/>
    <s v="Proceedings of the 21st international conference on discrete geometry for computer imagery (DGCI)"/>
    <x v="5"/>
    <s v="One more step towards well-composedness of cell complexes over n-D pictures"/>
    <x v="37"/>
    <x v="39"/>
  </r>
  <r>
    <x v="7"/>
    <s v="boutry.19.ismm"/>
    <x v="0"/>
    <s v="Mathematical morphology and its application to signal and image processing – proceedings of the 14th international symposium on mathematical morphology (ISMM)"/>
    <x v="0"/>
    <s v="An equivalence relation between morphological dynamics and persistent homology in 1D"/>
    <x v="38"/>
    <x v="40"/>
  </r>
  <r>
    <x v="12"/>
    <s v="boutry.19.ismm"/>
    <x v="0"/>
    <s v="Mathematical morphology and its application to signal and image processing – proceedings of the 14th international symposium on mathematical morphology (ISMM)"/>
    <x v="0"/>
    <s v="An equivalence relation between morphological dynamics and persistent homology in 1D"/>
    <x v="38"/>
    <x v="40"/>
  </r>
  <r>
    <x v="20"/>
    <s v="boutry.19.ismm"/>
    <x v="0"/>
    <s v="Mathematical morphology and its application to signal and image processing – proceedings of the 14th international symposium on mathematical morphology (ISMM)"/>
    <x v="0"/>
    <s v="An equivalence relation between morphological dynamics and persistent homology in 1D"/>
    <x v="38"/>
    <x v="40"/>
  </r>
  <r>
    <x v="7"/>
    <s v="boutry.19.jmiv"/>
    <x v="1"/>
    <s v="Journal of Mathematical Imaging and Vision"/>
    <x v="0"/>
    <s v="How to make n-D plain maps Alexandrov-well-composed in a self-dual way"/>
    <x v="39"/>
    <x v="40"/>
  </r>
  <r>
    <x v="12"/>
    <s v="boutry.19.jmiv"/>
    <x v="1"/>
    <s v="Journal of Mathematical Imaging and Vision"/>
    <x v="0"/>
    <s v="How to make n-D plain maps Alexandrov-well-composed in a self-dual way"/>
    <x v="39"/>
    <x v="40"/>
  </r>
  <r>
    <x v="20"/>
    <s v="boutry.19.jmiv"/>
    <x v="1"/>
    <s v="Journal of Mathematical Imaging and Vision"/>
    <x v="0"/>
    <s v="How to make n-D plain maps Alexandrov-well-composed in a self-dual way"/>
    <x v="39"/>
    <x v="40"/>
  </r>
  <r>
    <x v="7"/>
    <s v="boutry.20.brainles"/>
    <x v="0"/>
    <s v="Proceedings of the 4th international workshop, BrainLes 2019, held in conjunction with MICCAI 2019"/>
    <x v="1"/>
    <s v="Using separated inputs for multimodal brain tumor segmentation with 3D U-Net-like architectures"/>
    <x v="40"/>
    <x v="41"/>
  </r>
  <r>
    <x v="1"/>
    <s v="boutry.20.brainles"/>
    <x v="0"/>
    <s v="Proceedings of the 4th international workshop, BrainLes 2019, held in conjunction with MICCAI 2019"/>
    <x v="1"/>
    <s v="Using separated inputs for multimodal brain tumor segmentation with 3D U-Net-like architectures"/>
    <x v="40"/>
    <x v="41"/>
  </r>
  <r>
    <x v="16"/>
    <s v="boutry.20.brainles"/>
    <x v="0"/>
    <s v="Proceedings of the 4th international workshop, BrainLes 2019, held in conjunction with MICCAI 2019"/>
    <x v="1"/>
    <s v="Using separated inputs for multimodal brain tumor segmentation with 3D U-Net-like architectures"/>
    <x v="40"/>
    <x v="41"/>
  </r>
  <r>
    <x v="8"/>
    <s v="boutry.20.brainles"/>
    <x v="0"/>
    <s v="Proceedings of the 4th international workshop, BrainLes 2019, held in conjunction with MICCAI 2019"/>
    <x v="1"/>
    <s v="Using separated inputs for multimodal brain tumor segmentation with 3D U-Net-like architectures"/>
    <x v="40"/>
    <x v="41"/>
  </r>
  <r>
    <x v="12"/>
    <s v="boutry.20.brainles"/>
    <x v="0"/>
    <s v="Proceedings of the 4th international workshop, BrainLes 2019, held in conjunction with MICCAI 2019"/>
    <x v="1"/>
    <s v="Using separated inputs for multimodal brain tumor segmentation with 3D U-Net-like architectures"/>
    <x v="40"/>
    <x v="41"/>
  </r>
  <r>
    <x v="7"/>
    <s v="boutry.20.iwcia1"/>
    <x v="0"/>
    <s v="Combinatorial image analysis: Proceedings of the 20th international workshop, IWCIA 2020, novi sad, serbia, july 16–18, 2020"/>
    <x v="5"/>
    <s v="Euler well-composedness"/>
    <x v="41"/>
    <x v="24"/>
  </r>
  <r>
    <x v="7"/>
    <s v="boutry.20.iwcia2"/>
    <x v="0"/>
    <s v="Combinatorial image analysis: Proceedings of the 20th international workshop, IWCIA 2020, novi sad, serbia, july 16–18, 2020"/>
    <x v="5"/>
    <s v="A 4D counter-example showing that DWCness does not imply CWCness in n-D"/>
    <x v="42"/>
    <x v="24"/>
  </r>
  <r>
    <x v="20"/>
    <s v="boutry.20.iwcia2"/>
    <x v="0"/>
    <s v="Combinatorial image analysis: Proceedings of the 20th international workshop, IWCIA 2020, novi sad, serbia, july 16–18, 2020"/>
    <x v="5"/>
    <s v="A 4D counter-example showing that DWCness does not imply CWCness in n-D"/>
    <x v="42"/>
    <x v="24"/>
  </r>
  <r>
    <x v="12"/>
    <s v="boutry.20.iwcia2"/>
    <x v="0"/>
    <s v="Combinatorial image analysis: Proceedings of the 20th international workshop, IWCIA 2020, novi sad, serbia, july 16–18, 2020"/>
    <x v="5"/>
    <s v="A 4D counter-example showing that DWCness does not imply CWCness in n-D"/>
    <x v="42"/>
    <x v="24"/>
  </r>
  <r>
    <x v="7"/>
    <s v="boutry.20.jmiv.1"/>
    <x v="1"/>
    <s v="Journal of Mathematical Imaging and Vision"/>
    <x v="0"/>
    <s v="Topological properties of the first non-local digitally well-composed interpolation on n-D cubical grids"/>
    <x v="43"/>
    <x v="42"/>
  </r>
  <r>
    <x v="20"/>
    <s v="boutry.20.jmiv.1"/>
    <x v="1"/>
    <s v="Journal of Mathematical Imaging and Vision"/>
    <x v="0"/>
    <s v="Topological properties of the first non-local digitally well-composed interpolation on n-D cubical grids"/>
    <x v="43"/>
    <x v="42"/>
  </r>
  <r>
    <x v="12"/>
    <s v="boutry.20.jmiv.1"/>
    <x v="1"/>
    <s v="Journal of Mathematical Imaging and Vision"/>
    <x v="0"/>
    <s v="Topological properties of the first non-local digitally well-composed interpolation on n-D cubical grids"/>
    <x v="43"/>
    <x v="42"/>
  </r>
  <r>
    <x v="7"/>
    <s v="boutry.20.jmiv.2"/>
    <x v="1"/>
    <s v="Journal of Mathematical Imaging and Vision"/>
    <x v="0"/>
    <s v="Equivalence between digital well-composedness and well-composedness in the sense of Alexandrov on n-D cubical grids"/>
    <x v="44"/>
    <x v="42"/>
  </r>
  <r>
    <x v="20"/>
    <s v="boutry.20.jmiv.2"/>
    <x v="1"/>
    <s v="Journal of Mathematical Imaging and Vision"/>
    <x v="0"/>
    <s v="Equivalence between digital well-composedness and well-composedness in the sense of Alexandrov on n-D cubical grids"/>
    <x v="44"/>
    <x v="42"/>
  </r>
  <r>
    <x v="12"/>
    <s v="boutry.20.jmiv.2"/>
    <x v="1"/>
    <s v="Journal of Mathematical Imaging and Vision"/>
    <x v="0"/>
    <s v="Equivalence between digital well-composedness and well-composedness in the sense of Alexandrov on n-D cubical grids"/>
    <x v="44"/>
    <x v="42"/>
  </r>
  <r>
    <x v="7"/>
    <s v="boutry.21.dgmm.1"/>
    <x v="0"/>
    <s v="Proceedings of the IAPR international conference on discrete geometry and mathematical morphology (DGMM)"/>
    <x v="5"/>
    <s v="An equivalence relation between morphological dynamics and persistent homology in n-D"/>
    <x v="45"/>
    <x v="27"/>
  </r>
  <r>
    <x v="12"/>
    <s v="boutry.21.dgmm.1"/>
    <x v="0"/>
    <s v="Proceedings of the IAPR international conference on discrete geometry and mathematical morphology (DGMM)"/>
    <x v="5"/>
    <s v="An equivalence relation between morphological dynamics and persistent homology in n-D"/>
    <x v="45"/>
    <x v="27"/>
  </r>
  <r>
    <x v="20"/>
    <s v="boutry.21.dgmm.1"/>
    <x v="0"/>
    <s v="Proceedings of the IAPR international conference on discrete geometry and mathematical morphology (DGMM)"/>
    <x v="5"/>
    <s v="An equivalence relation between morphological dynamics and persistent homology in n-D"/>
    <x v="45"/>
    <x v="27"/>
  </r>
  <r>
    <x v="7"/>
    <s v="boutry.21.dgmm.2"/>
    <x v="0"/>
    <s v="Proceedings of the IAPR international conference on discrete geometry and mathematical morphology (DGMM)"/>
    <x v="5"/>
    <s v="A new matching algorithm between trees of shapes and its application to brain tumor segmentation"/>
    <x v="46"/>
    <x v="27"/>
  </r>
  <r>
    <x v="12"/>
    <s v="boutry.21.dgmm.2"/>
    <x v="0"/>
    <s v="Proceedings of the IAPR international conference on discrete geometry and mathematical morphology (DGMM)"/>
    <x v="5"/>
    <s v="A new matching algorithm between trees of shapes and its application to brain tumor segmentation"/>
    <x v="46"/>
    <x v="27"/>
  </r>
  <r>
    <x v="7"/>
    <s v="boutry.21.dgmm.3"/>
    <x v="0"/>
    <s v="Proceedings of the IAPR international conference on discrete geometry and mathematical morphology (DGMM)"/>
    <x v="5"/>
    <s v="Stability of the tree of shapes to additive noise"/>
    <x v="47"/>
    <x v="27"/>
  </r>
  <r>
    <x v="8"/>
    <s v="boutry.21.dgmm.3"/>
    <x v="0"/>
    <s v="Proceedings of the IAPR international conference on discrete geometry and mathematical morphology (DGMM)"/>
    <x v="5"/>
    <s v="Stability of the tree of shapes to additive noise"/>
    <x v="47"/>
    <x v="27"/>
  </r>
  <r>
    <x v="7"/>
    <s v="boutry.21.jmiv"/>
    <x v="1"/>
    <s v="Journal of Mathematical Imaging and Vision"/>
    <x v="0"/>
    <s v="Continuous well-composedness implies digital well-composedness in n-D"/>
    <x v="48"/>
    <x v="43"/>
  </r>
  <r>
    <x v="20"/>
    <s v="boutry.21.jmiv"/>
    <x v="1"/>
    <s v="Journal of Mathematical Imaging and Vision"/>
    <x v="0"/>
    <s v="Continuous well-composedness implies digital well-composedness in n-D"/>
    <x v="48"/>
    <x v="43"/>
  </r>
  <r>
    <x v="12"/>
    <s v="boutry.21.jmiv"/>
    <x v="1"/>
    <s v="Journal of Mathematical Imaging and Vision"/>
    <x v="0"/>
    <s v="Continuous well-composedness implies digital well-composedness in n-D"/>
    <x v="48"/>
    <x v="43"/>
  </r>
  <r>
    <x v="7"/>
    <s v="boutry.21.joco"/>
    <x v="1"/>
    <s v="Journal of Combinatorial Optimization"/>
    <x v="5"/>
    <s v="Strong Euler wellcomposedness"/>
    <x v="49"/>
    <x v="44"/>
  </r>
  <r>
    <x v="21"/>
    <s v="boutry.21.media"/>
    <x v="1"/>
    <s v="Medical Image Analysis"/>
    <x v="3"/>
    <s v="Deep learning for detection and segmentation of artefact and disease instances in gastrointestinal endoscopy"/>
    <x v="50"/>
    <x v="27"/>
  </r>
  <r>
    <x v="7"/>
    <s v="boutry.21.media"/>
    <x v="1"/>
    <s v="Medical Image Analysis"/>
    <x v="3"/>
    <s v="Deep learning for detection and segmentation of artefact and disease instances in gastrointestinal endoscopy"/>
    <x v="50"/>
    <x v="27"/>
  </r>
  <r>
    <x v="7"/>
    <s v="boutry.21.miccai"/>
    <x v="0"/>
    <s v="International MICCAI brainlesion workshop"/>
    <x v="2"/>
    <s v="Residual 3D U-net with localization for brain tumor segmentation"/>
    <x v="51"/>
    <x v="45"/>
  </r>
  <r>
    <x v="7"/>
    <s v="boutry.22.brainles"/>
    <x v="0"/>
    <s v="BrainLes 2022: Brainlesion: Glioma, multiple sclerosis, stroke and traumatic brain injuries"/>
    <x v="1"/>
    <s v="An efficient cascade of U-Net-like convolutional neural networks devoted to brain tumor segmentation"/>
    <x v="52"/>
    <x v="45"/>
  </r>
  <r>
    <x v="7"/>
    <s v="boutry.22.dgmm"/>
    <x v="0"/>
    <s v="Proceedings of the IAPR international conference on discrete geometry and mathematical morphology (DGMM)"/>
    <x v="5"/>
    <s v="Gradient vector fields of discrete morse functions and watershed-cuts"/>
    <x v="53"/>
    <x v="46"/>
  </r>
  <r>
    <x v="20"/>
    <s v="boutry.22.dgmm"/>
    <x v="0"/>
    <s v="Proceedings of the IAPR international conference on discrete geometry and mathematical morphology (DGMM)"/>
    <x v="5"/>
    <s v="Gradient vector fields of discrete morse functions and watershed-cuts"/>
    <x v="53"/>
    <x v="46"/>
  </r>
  <r>
    <x v="7"/>
    <s v="boutry.22.jmiv.2"/>
    <x v="1"/>
    <s v="Journal of Mathematical Imaging and Vision"/>
    <x v="0"/>
    <s v="Some equivalence relation between persistent homology and morphological dynamics"/>
    <x v="54"/>
    <x v="45"/>
  </r>
  <r>
    <x v="20"/>
    <s v="boutry.22.jmiv.2"/>
    <x v="1"/>
    <s v="Journal of Mathematical Imaging and Vision"/>
    <x v="0"/>
    <s v="Some equivalence relation between persistent homology and morphological dynamics"/>
    <x v="54"/>
    <x v="45"/>
  </r>
  <r>
    <x v="12"/>
    <s v="boutry.22.jmiv.2"/>
    <x v="1"/>
    <s v="Journal of Mathematical Imaging and Vision"/>
    <x v="0"/>
    <s v="Some equivalence relation between persistent homology and morphological dynamics"/>
    <x v="54"/>
    <x v="45"/>
  </r>
  <r>
    <x v="7"/>
    <s v="boutry.23.jmiv"/>
    <x v="1"/>
    <s v="Journal of Mathematical Imaging and Vision"/>
    <x v="0"/>
    <s v="Discrete Morse functions and watersheds"/>
    <x v="55"/>
    <x v="20"/>
  </r>
  <r>
    <x v="20"/>
    <s v="boutry.23.jmiv"/>
    <x v="1"/>
    <s v="Journal of Mathematical Imaging and Vision"/>
    <x v="0"/>
    <s v="Discrete Morse functions and watersheds"/>
    <x v="55"/>
    <x v="20"/>
  </r>
  <r>
    <x v="7"/>
    <s v="boutry.23.jmiv.2"/>
    <x v="1"/>
    <s v="Journal of Mathematical Imaging and Vision"/>
    <x v="0"/>
    <s v="Introducing PC n-manifolds and P-well-composedness in partially ordered sets"/>
    <x v="56"/>
    <x v="20"/>
  </r>
  <r>
    <x v="16"/>
    <s v="buatois.19.brainles"/>
    <x v="0"/>
    <s v="International MICCAI brainlesion workshop"/>
    <x v="1"/>
    <s v="Two stages CNN-based segmentation of gliomas, uncertainty quantification and prediction of overall patient survival"/>
    <x v="57"/>
    <x v="9"/>
  </r>
  <r>
    <x v="8"/>
    <s v="buatois.19.brainles"/>
    <x v="0"/>
    <s v="International MICCAI brainlesion workshop"/>
    <x v="1"/>
    <s v="Two stages CNN-based segmentation of gliomas, uncertainty quantification and prediction of overall patient survival"/>
    <x v="57"/>
    <x v="9"/>
  </r>
  <r>
    <x v="1"/>
    <s v="buatois.19.brainles"/>
    <x v="0"/>
    <s v="International MICCAI brainlesion workshop"/>
    <x v="1"/>
    <s v="Two stages CNN-based segmentation of gliomas, uncertainty quantification and prediction of overall patient survival"/>
    <x v="57"/>
    <x v="9"/>
  </r>
  <r>
    <x v="3"/>
    <s v="burrus.03.mpool"/>
    <x v="0"/>
    <s v="Proceedings of the workshop on multiple paradigm with object-oriented languages (MPOOL)"/>
    <x v="4"/>
    <s v="A static C++ object-oriented programming (SCOOP) paradigm mixing benefits of traditional OOP and generic programming"/>
    <x v="12"/>
    <x v="47"/>
  </r>
  <r>
    <x v="12"/>
    <s v="burrus.03.mpool"/>
    <x v="0"/>
    <s v="Proceedings of the workshop on multiple paradigm with object-oriented languages (MPOOL)"/>
    <x v="4"/>
    <s v="A static C++ object-oriented programming (SCOOP) paradigm mixing benefits of traditional OOP and generic programming"/>
    <x v="12"/>
    <x v="47"/>
  </r>
  <r>
    <x v="22"/>
    <s v="calarasanu.15.icdar"/>
    <x v="0"/>
    <s v="Proceedings of the 13th IAPR international conference on document analysis and recognition (ICDAR)"/>
    <x v="2"/>
    <s v="Using histogram representation and earth mover’s distance as an evaluation tool for text detection"/>
    <x v="58"/>
    <x v="22"/>
  </r>
  <r>
    <x v="23"/>
    <s v="calarasanu.15.icdar"/>
    <x v="0"/>
    <s v="Proceedings of the 13th IAPR international conference on document analysis and recognition (ICDAR)"/>
    <x v="2"/>
    <s v="Using histogram representation and earth mover’s distance as an evaluation tool for text detection"/>
    <x v="58"/>
    <x v="22"/>
  </r>
  <r>
    <x v="22"/>
    <s v="calarasanu.15.phd"/>
    <x v="3"/>
    <m/>
    <x v="2"/>
    <s v="Improvement of a text detection chain and the proposition of a new evaluation protocol for text detection algorithms"/>
    <x v="12"/>
    <x v="48"/>
  </r>
  <r>
    <x v="22"/>
    <s v="calarasanu.16.ivc"/>
    <x v="1"/>
    <s v="Image and Vision Computing"/>
    <x v="0"/>
    <s v="What is a good evaluation protocol for text localization systems? Concerns, arguments, comparisons and solutions"/>
    <x v="59"/>
    <x v="49"/>
  </r>
  <r>
    <x v="23"/>
    <s v="calarasanu.16.ivc"/>
    <x v="1"/>
    <s v="Image and Vision Computing"/>
    <x v="0"/>
    <s v="What is a good evaluation protocol for text localization systems? Concerns, arguments, comparisons and solutions"/>
    <x v="59"/>
    <x v="49"/>
  </r>
  <r>
    <x v="22"/>
    <s v="calarasanu.16.iwrr"/>
    <x v="0"/>
    <s v="Proceedings of the 2nd international workshop on robust reading conference (IWRR-ECCV)"/>
    <x v="1"/>
    <s v="From text detection to text segmentation: A unified evaluation scheme"/>
    <x v="60"/>
    <x v="50"/>
  </r>
  <r>
    <x v="23"/>
    <s v="calarasanu.16.iwrr"/>
    <x v="0"/>
    <s v="Proceedings of the 2nd international workshop on robust reading conference (IWRR-ECCV)"/>
    <x v="1"/>
    <s v="From text detection to text segmentation: A unified evaluation scheme"/>
    <x v="60"/>
    <x v="50"/>
  </r>
  <r>
    <x v="22"/>
    <s v="calarasanu.16.visapp"/>
    <x v="0"/>
    <s v="Proceedings of the 11th international conference on computer vision theory and applications (VISAPP)"/>
    <x v="0"/>
    <s v="Towards the rectification of highly distorted texts"/>
    <x v="61"/>
    <x v="49"/>
  </r>
  <r>
    <x v="23"/>
    <s v="calarasanu.16.visapp"/>
    <x v="0"/>
    <s v="Proceedings of the 11th international conference on computer vision theory and applications (VISAPP)"/>
    <x v="0"/>
    <s v="Towards the rectification of highly distorted texts"/>
    <x v="61"/>
    <x v="49"/>
  </r>
  <r>
    <x v="0"/>
    <s v="carlinet.13.ismm"/>
    <x v="0"/>
    <s v="Mathematical morphology and its application to signal and image processing – proceedings of the 11th international symposium on mathematical morphology (ISMM)"/>
    <x v="0"/>
    <s v="A comparison of many max-tree computation algorithms"/>
    <x v="12"/>
    <x v="51"/>
  </r>
  <r>
    <x v="12"/>
    <s v="carlinet.13.ismm"/>
    <x v="0"/>
    <s v="Mathematical morphology and its application to signal and image processing – proceedings of the 11th international symposium on mathematical morphology (ISMM)"/>
    <x v="0"/>
    <s v="A comparison of many max-tree computation algorithms"/>
    <x v="12"/>
    <x v="51"/>
  </r>
  <r>
    <x v="0"/>
    <s v="carlinet.14.geodis"/>
    <x v="4"/>
    <m/>
    <x v="4"/>
    <s v="Traitement d’images multivariées avec l’arbre des formes"/>
    <x v="12"/>
    <x v="33"/>
  </r>
  <r>
    <x v="12"/>
    <s v="carlinet.14.geodis"/>
    <x v="4"/>
    <m/>
    <x v="4"/>
    <s v="Traitement d’images multivariées avec l’arbre des formes"/>
    <x v="12"/>
    <x v="33"/>
  </r>
  <r>
    <x v="0"/>
    <s v="carlinet.14.icip"/>
    <x v="0"/>
    <s v="Proceedings of the 21st international conference on image processing (ICIP)"/>
    <x v="0"/>
    <s v="Getting a morphological tree of shapes for multivariate images: Paths, traps and pitfalls"/>
    <x v="62"/>
    <x v="52"/>
  </r>
  <r>
    <x v="12"/>
    <s v="carlinet.14.icip"/>
    <x v="0"/>
    <s v="Proceedings of the 21st international conference on image processing (ICIP)"/>
    <x v="0"/>
    <s v="Getting a morphological tree of shapes for multivariate images: Paths, traps and pitfalls"/>
    <x v="62"/>
    <x v="52"/>
  </r>
  <r>
    <x v="0"/>
    <s v="carlinet.14.icpr"/>
    <x v="0"/>
    <s v="Proceedings of the 22nd international conference on pattern recognition (ICPR)"/>
    <x v="0"/>
    <s v="A morphological tree of shapes for color images"/>
    <x v="63"/>
    <x v="53"/>
  </r>
  <r>
    <x v="12"/>
    <s v="carlinet.14.icpr"/>
    <x v="0"/>
    <s v="Proceedings of the 22nd international conference on pattern recognition (ICPR)"/>
    <x v="0"/>
    <s v="A morphological tree of shapes for color images"/>
    <x v="63"/>
    <x v="53"/>
  </r>
  <r>
    <x v="0"/>
    <s v="carlinet.14.itip"/>
    <x v="1"/>
    <s v="IEEE Transactions on Image Processing"/>
    <x v="3"/>
    <s v="A comparative review of component tree computation algorithms"/>
    <x v="12"/>
    <x v="16"/>
  </r>
  <r>
    <x v="12"/>
    <s v="carlinet.14.itip"/>
    <x v="1"/>
    <s v="IEEE Transactions on Image Processing"/>
    <x v="3"/>
    <s v="A comparative review of component tree computation algorithms"/>
    <x v="12"/>
    <x v="16"/>
  </r>
  <r>
    <x v="0"/>
    <s v="carlinet.15.gretsi"/>
    <x v="0"/>
    <s v="Actes du 15e colloque GRETSI"/>
    <x v="1"/>
    <s v="Une approche morphologique de segmentation interactive avec l’arbre des formes couleur"/>
    <x v="12"/>
    <x v="34"/>
  </r>
  <r>
    <x v="12"/>
    <s v="carlinet.15.gretsi"/>
    <x v="0"/>
    <s v="Actes du 15e colloque GRETSI"/>
    <x v="1"/>
    <s v="Une approche morphologique de segmentation interactive avec l’arbre des formes couleur"/>
    <x v="12"/>
    <x v="34"/>
  </r>
  <r>
    <x v="0"/>
    <s v="carlinet.15.ipta"/>
    <x v="0"/>
    <s v="Proceedings of 5th international conference on image processing theory, tools and applications (IPTA’15)"/>
    <x v="1"/>
    <s v="Morphological object picking based on the color tree of shapes"/>
    <x v="64"/>
    <x v="4"/>
  </r>
  <r>
    <x v="12"/>
    <s v="carlinet.15.ipta"/>
    <x v="0"/>
    <s v="Proceedings of 5th international conference on image processing theory, tools and applications (IPTA’15)"/>
    <x v="1"/>
    <s v="Morphological object picking based on the color tree of shapes"/>
    <x v="64"/>
    <x v="4"/>
  </r>
  <r>
    <x v="0"/>
    <s v="carlinet.15.ismm"/>
    <x v="0"/>
    <s v="Mathematical morphology and its application to signal and image processing – proceedings of the 12th international symposium on mathematical morphology (ISMM)"/>
    <x v="0"/>
    <s v="A color tree of shapes with illustrations on filtering, simplification, and segmentation"/>
    <x v="65"/>
    <x v="35"/>
  </r>
  <r>
    <x v="12"/>
    <s v="carlinet.15.ismm"/>
    <x v="0"/>
    <s v="Mathematical morphology and its application to signal and image processing – proceedings of the 12th international symposium on mathematical morphology (ISMM)"/>
    <x v="0"/>
    <s v="A color tree of shapes with illustrations on filtering, simplification, and segmentation"/>
    <x v="65"/>
    <x v="35"/>
  </r>
  <r>
    <x v="0"/>
    <s v="carlinet.15.itip"/>
    <x v="1"/>
    <s v="IEEE Transactions on Image Processing"/>
    <x v="3"/>
    <s v="MToS: A tree of shapes for multivariate images"/>
    <x v="66"/>
    <x v="48"/>
  </r>
  <r>
    <x v="12"/>
    <s v="carlinet.15.itip"/>
    <x v="1"/>
    <s v="IEEE Transactions on Image Processing"/>
    <x v="3"/>
    <s v="MToS: A tree of shapes for multivariate images"/>
    <x v="66"/>
    <x v="48"/>
  </r>
  <r>
    <x v="0"/>
    <s v="carlinet.15.phd"/>
    <x v="3"/>
    <m/>
    <x v="2"/>
    <s v="A tree of shapes for multivariate images"/>
    <x v="12"/>
    <x v="4"/>
  </r>
  <r>
    <x v="0"/>
    <s v="carlinet.17.orasis"/>
    <x v="0"/>
    <s v="Actes d’ORASIS"/>
    <x v="1"/>
    <s v="La pseudo-distance du dahu"/>
    <x v="12"/>
    <x v="54"/>
  </r>
  <r>
    <x v="24"/>
    <s v="carlinet.17.orasis"/>
    <x v="0"/>
    <s v="Actes d’ORASIS"/>
    <x v="1"/>
    <s v="La pseudo-distance du dahu"/>
    <x v="12"/>
    <x v="54"/>
  </r>
  <r>
    <x v="7"/>
    <s v="carlinet.17.orasis"/>
    <x v="0"/>
    <s v="Actes d’ORASIS"/>
    <x v="1"/>
    <s v="La pseudo-distance du dahu"/>
    <x v="12"/>
    <x v="54"/>
  </r>
  <r>
    <x v="12"/>
    <s v="carlinet.17.orasis"/>
    <x v="0"/>
    <s v="Actes d’ORASIS"/>
    <x v="1"/>
    <s v="La pseudo-distance du dahu"/>
    <x v="12"/>
    <x v="54"/>
  </r>
  <r>
    <x v="0"/>
    <s v="carlinet.18.icip"/>
    <x v="0"/>
    <s v="Proceedings of the 24th IEEE international conference on image processing (ICIP)"/>
    <x v="0"/>
    <s v="The tree of shapes turned into a max-tree: A simple and efficient linear algorithm"/>
    <x v="67"/>
    <x v="55"/>
  </r>
  <r>
    <x v="12"/>
    <s v="carlinet.18.icip"/>
    <x v="0"/>
    <s v="Proceedings of the 24th IEEE international conference on image processing (ICIP)"/>
    <x v="0"/>
    <s v="The tree of shapes turned into a max-tree: A simple and efficient linear algorithm"/>
    <x v="67"/>
    <x v="55"/>
  </r>
  <r>
    <x v="25"/>
    <s v="carlinet.18.icip"/>
    <x v="0"/>
    <s v="Proceedings of the 24th IEEE international conference on image processing (ICIP)"/>
    <x v="0"/>
    <s v="The tree of shapes turned into a max-tree: A simple and efficient linear algorithm"/>
    <x v="67"/>
    <x v="55"/>
  </r>
  <r>
    <x v="0"/>
    <s v="carlinet.18.rfiap"/>
    <x v="0"/>
    <s v="Actes du congrès reconnaissance des formes, image, apprentissage et perception (RFIAP)"/>
    <x v="1"/>
    <s v="Un algorithme de complexité linéaire pour le calcul de l’arbre des formes"/>
    <x v="12"/>
    <x v="56"/>
  </r>
  <r>
    <x v="25"/>
    <s v="carlinet.18.rfiap"/>
    <x v="0"/>
    <s v="Actes du congrès reconnaissance des formes, image, apprentissage et perception (RFIAP)"/>
    <x v="1"/>
    <s v="Un algorithme de complexité linéaire pour le calcul de l’arbre des formes"/>
    <x v="12"/>
    <x v="56"/>
  </r>
  <r>
    <x v="12"/>
    <s v="carlinet.18.rfiap"/>
    <x v="0"/>
    <s v="Actes du congrès reconnaissance des formes, image, apprentissage et perception (RFIAP)"/>
    <x v="1"/>
    <s v="Un algorithme de complexité linéaire pour le calcul de l’arbre des formes"/>
    <x v="12"/>
    <x v="56"/>
  </r>
  <r>
    <x v="0"/>
    <s v="carlinet.19.csi"/>
    <x v="0"/>
    <s v="Proceedings of the 5th MICCAI workshop &amp; challenge on computational methods and clinical applications for spine imaging (CSI)"/>
    <x v="4"/>
    <s v="Intervertebral disc segmentation using mathematical morphology—A CNN-free approach"/>
    <x v="68"/>
    <x v="57"/>
  </r>
  <r>
    <x v="12"/>
    <s v="carlinet.19.csi"/>
    <x v="0"/>
    <s v="Proceedings of the 5th MICCAI workshop &amp; challenge on computational methods and clinical applications for spine imaging (CSI)"/>
    <x v="4"/>
    <s v="Intervertebral disc segmentation using mathematical morphology—A CNN-free approach"/>
    <x v="68"/>
    <x v="57"/>
  </r>
  <r>
    <x v="0"/>
    <s v="carlinet.19.gretsi"/>
    <x v="0"/>
    <s v="Proceedings of the 27st symposium on signal and image processing (GRETSI)"/>
    <x v="1"/>
    <s v="Filtres connexes multivariés par fusion d’arbres de composantes"/>
    <x v="12"/>
    <x v="58"/>
  </r>
  <r>
    <x v="12"/>
    <s v="carlinet.19.gretsi"/>
    <x v="0"/>
    <s v="Proceedings of the 27st symposium on signal and image processing (GRETSI)"/>
    <x v="1"/>
    <s v="Filtres connexes multivariés par fusion d’arbres de composantes"/>
    <x v="12"/>
    <x v="58"/>
  </r>
  <r>
    <x v="0"/>
    <s v="carlinet.19.ismm"/>
    <x v="0"/>
    <s v="Mathematical morphology and its application to signal and image processing – proceedings of the 14th international symposium on mathematical morphology (ISMM)"/>
    <x v="0"/>
    <s v="Introducing multivariate connected openings and closings"/>
    <x v="69"/>
    <x v="40"/>
  </r>
  <r>
    <x v="12"/>
    <s v="carlinet.19.ismm"/>
    <x v="0"/>
    <s v="Mathematical morphology and its application to signal and image processing – proceedings of the 14th international symposium on mathematical morphology (ISMM)"/>
    <x v="0"/>
    <s v="Introducing multivariate connected openings and closings"/>
    <x v="69"/>
    <x v="40"/>
  </r>
  <r>
    <x v="3"/>
    <s v="casares.22.tacas"/>
    <x v="0"/>
    <s v="Proceedings of the 28th international conference on tools and algorithms for the construction and analysis of systems (TACAS’22)"/>
    <x v="2"/>
    <s v="Practical applications of the Alternating Cycle Decomposition"/>
    <x v="70"/>
    <x v="59"/>
  </r>
  <r>
    <x v="26"/>
    <s v="casares.22.tacas"/>
    <x v="0"/>
    <s v="Proceedings of the 28th international conference on tools and algorithms for the construction and analysis of systems (TACAS’22)"/>
    <x v="2"/>
    <s v="Practical applications of the Alternating Cycle Decomposition"/>
    <x v="70"/>
    <x v="59"/>
  </r>
  <r>
    <x v="0"/>
    <s v="cavallaro.16.igarss"/>
    <x v="0"/>
    <s v="Proceedings of the IEEE international geoscience and remote sensing symposium (IGARSS)"/>
    <x v="5"/>
    <s v="Region-based classification of remote sensing images with the morphological tree of shapes"/>
    <x v="71"/>
    <x v="60"/>
  </r>
  <r>
    <x v="12"/>
    <s v="cavallaro.16.igarss"/>
    <x v="0"/>
    <s v="Proceedings of the IEEE international geoscience and remote sensing symposium (IGARSS)"/>
    <x v="5"/>
    <s v="Region-based classification of remote sensing images with the morphological tree of shapes"/>
    <x v="71"/>
    <x v="60"/>
  </r>
  <r>
    <x v="1"/>
    <s v="chazalon.17.icdar-ost"/>
    <x v="0"/>
    <s v="Proceedings of the 1st international workshop on open services and tools for document analysis (ICDAR-OST)"/>
    <x v="4"/>
    <s v="SmartDoc 2017 video capture: Mobile document acquisition in video mode"/>
    <x v="72"/>
    <x v="61"/>
  </r>
  <r>
    <x v="1"/>
    <s v="chazalon.21.icdar.1"/>
    <x v="0"/>
    <s v="Proceedings of the 16th international conference on document analysis and recognition (ICDAR’21)"/>
    <x v="2"/>
    <s v="Revisiting the Coco panoptic metric to enable visual and qualitative analysis of historical map instance segmentation"/>
    <x v="73"/>
    <x v="62"/>
  </r>
  <r>
    <x v="0"/>
    <s v="chazalon.21.icdar.1"/>
    <x v="0"/>
    <s v="Proceedings of the 16th international conference on document analysis and recognition (ICDAR’21)"/>
    <x v="2"/>
    <s v="Revisiting the Coco panoptic metric to enable visual and qualitative analysis of historical map instance segmentation"/>
    <x v="73"/>
    <x v="62"/>
  </r>
  <r>
    <x v="1"/>
    <s v="chazalon.21.icdar.2"/>
    <x v="0"/>
    <s v="Proceedings of the 16th international conference on document analysis and recognition (ICDAR’21)"/>
    <x v="2"/>
    <s v="ICDAR 2021 competition on historical map segmentation"/>
    <x v="74"/>
    <x v="62"/>
  </r>
  <r>
    <x v="0"/>
    <s v="chazalon.21.icdar.2"/>
    <x v="0"/>
    <s v="Proceedings of the 16th international conference on document analysis and recognition (ICDAR’21)"/>
    <x v="2"/>
    <s v="ICDAR 2021 competition on historical map segmentation"/>
    <x v="74"/>
    <x v="62"/>
  </r>
  <r>
    <x v="27"/>
    <s v="chazalon.21.icdar.2"/>
    <x v="0"/>
    <s v="Proceedings of the 16th international conference on document analysis and recognition (ICDAR’21)"/>
    <x v="2"/>
    <s v="ICDAR 2021 competition on historical map segmentation"/>
    <x v="74"/>
    <x v="62"/>
  </r>
  <r>
    <x v="12"/>
    <s v="chazalon.21.icdar.2"/>
    <x v="0"/>
    <s v="Proceedings of the 16th international conference on document analysis and recognition (ICDAR’21)"/>
    <x v="2"/>
    <s v="ICDAR 2021 competition on historical map segmentation"/>
    <x v="74"/>
    <x v="62"/>
  </r>
  <r>
    <x v="28"/>
    <s v="chedeau.12.tr"/>
    <x v="5"/>
    <m/>
    <x v="4"/>
    <s v="JSPP: Morphing C++ into JavaScript"/>
    <x v="12"/>
    <x v="63"/>
  </r>
  <r>
    <x v="29"/>
    <s v="chedeau.12.tr"/>
    <x v="5"/>
    <m/>
    <x v="4"/>
    <s v="JSPP: Morphing C++ into JavaScript"/>
    <x v="12"/>
    <x v="63"/>
  </r>
  <r>
    <x v="30"/>
    <s v="chekroun.06.iciar"/>
    <x v="0"/>
    <s v="Proceedings of the international conference on image analysis and recognition (ICIAR)"/>
    <x v="4"/>
    <s v="On a polynomial vector field model for shape representation"/>
    <x v="12"/>
    <x v="64"/>
  </r>
  <r>
    <x v="27"/>
    <s v="chen.21.dgmm"/>
    <x v="0"/>
    <s v="Proceedings of the IAPR international conference on discrete geometry and mathematical morphology (DGMM)"/>
    <x v="5"/>
    <s v="Combining deep learning and mathematical morphology for historical map segmentation"/>
    <x v="75"/>
    <x v="27"/>
  </r>
  <r>
    <x v="0"/>
    <s v="chen.21.dgmm"/>
    <x v="0"/>
    <s v="Proceedings of the IAPR international conference on discrete geometry and mathematical morphology (DGMM)"/>
    <x v="5"/>
    <s v="Combining deep learning and mathematical morphology for historical map segmentation"/>
    <x v="75"/>
    <x v="27"/>
  </r>
  <r>
    <x v="1"/>
    <s v="chen.21.dgmm"/>
    <x v="0"/>
    <s v="Proceedings of the IAPR international conference on discrete geometry and mathematical morphology (DGMM)"/>
    <x v="5"/>
    <s v="Combining deep learning and mathematical morphology for historical map segmentation"/>
    <x v="75"/>
    <x v="27"/>
  </r>
  <r>
    <x v="27"/>
    <s v="chen.21.icdar"/>
    <x v="0"/>
    <s v="Proceedings of the 16th international conference on document analysis and recognition (ICDAR’21)"/>
    <x v="2"/>
    <s v="Vectorization of historical maps using deep edge filtering and closed shape extraction"/>
    <x v="76"/>
    <x v="62"/>
  </r>
  <r>
    <x v="0"/>
    <s v="chen.21.icdar"/>
    <x v="0"/>
    <s v="Proceedings of the 16th international conference on document analysis and recognition (ICDAR’21)"/>
    <x v="2"/>
    <s v="Vectorization of historical maps using deep edge filtering and closed shape extraction"/>
    <x v="76"/>
    <x v="62"/>
  </r>
  <r>
    <x v="1"/>
    <s v="chen.21.icdar"/>
    <x v="0"/>
    <s v="Proceedings of the 16th international conference on document analysis and recognition (ICDAR’21)"/>
    <x v="2"/>
    <s v="Vectorization of historical maps using deep edge filtering and closed shape extraction"/>
    <x v="76"/>
    <x v="62"/>
  </r>
  <r>
    <x v="27"/>
    <s v="chen.23.phd"/>
    <x v="3"/>
    <m/>
    <x v="2"/>
    <s v="Modern vectorization and alignement of historical maps: An application to paris atlas (1789-1950)"/>
    <x v="12"/>
    <x v="65"/>
  </r>
  <r>
    <x v="31"/>
    <s v="christian.21.cs"/>
    <x v="1"/>
    <s v="Computers &amp; Security"/>
    <x v="4"/>
    <s v="A blockchain-based certificate revocation management and status verification system"/>
    <x v="77"/>
    <x v="27"/>
  </r>
  <r>
    <x v="32"/>
    <s v="christian.21.cs"/>
    <x v="1"/>
    <s v="Computers &amp; Security"/>
    <x v="4"/>
    <s v="A blockchain-based certificate revocation management and status verification system"/>
    <x v="77"/>
    <x v="27"/>
  </r>
  <r>
    <x v="33"/>
    <s v="claveirole.05.ciaa"/>
    <x v="0"/>
    <s v="Proceedings of implementation and application of automata, 10th international conference (CIAA)"/>
    <x v="5"/>
    <s v="Inside Vaucanson"/>
    <x v="12"/>
    <x v="66"/>
  </r>
  <r>
    <x v="3"/>
    <s v="clouard.99.tr"/>
    <x v="5"/>
    <m/>
    <x v="4"/>
    <s v="Une bibliothèque et un environnement de programmation d’opérateurs de traitement d’images"/>
    <x v="12"/>
    <x v="67"/>
  </r>
  <r>
    <x v="25"/>
    <s v="crozet.14.icip"/>
    <x v="0"/>
    <s v="Proceedings of the 21st international conference on image processing (ICIP)"/>
    <x v="0"/>
    <s v="A first parallel algorithm to compute the morphological tree of shapes of nD images"/>
    <x v="78"/>
    <x v="52"/>
  </r>
  <r>
    <x v="12"/>
    <s v="crozet.14.icip"/>
    <x v="0"/>
    <s v="Proceedings of the 21st international conference on image processing (ICIP)"/>
    <x v="0"/>
    <s v="A first parallel algorithm to compute the morphological tree of shapes of nD images"/>
    <x v="78"/>
    <x v="52"/>
  </r>
  <r>
    <x v="16"/>
    <s v="dangla.18.das"/>
    <x v="0"/>
    <s v="Proceedings of the IAPR international workshop on document analysis systems (DAS)"/>
    <x v="0"/>
    <s v="A first step toward a fair comparison of evaluation protocols for text detection algorithms"/>
    <x v="79"/>
    <x v="11"/>
  </r>
  <r>
    <x v="8"/>
    <s v="dangla.18.das"/>
    <x v="0"/>
    <s v="Proceedings of the IAPR international workshop on document analysis systems (DAS)"/>
    <x v="0"/>
    <s v="A first step toward a fair comparison of evaluation protocols for text detection algorithms"/>
    <x v="79"/>
    <x v="11"/>
  </r>
  <r>
    <x v="23"/>
    <s v="dangla.18.das"/>
    <x v="0"/>
    <s v="Proceedings of the IAPR international workshop on document analysis systems (DAS)"/>
    <x v="0"/>
    <s v="A first step toward a fair comparison of evaluation protocols for text detection algorithms"/>
    <x v="79"/>
    <x v="11"/>
  </r>
  <r>
    <x v="30"/>
    <s v="darbon.01.ei"/>
    <x v="0"/>
    <s v="Proceedings of the 13th symposium SPIE on electronic imaging—-security and watermarking of multimedia contents III (EI27)"/>
    <x v="4"/>
    <s v="Error correcting code performance for watermark protection"/>
    <x v="12"/>
    <x v="68"/>
  </r>
  <r>
    <x v="30"/>
    <s v="darbon.02.ismm"/>
    <x v="0"/>
    <s v="Mathematical morphology, proceedings of the 6th international symposium (ISMM)"/>
    <x v="0"/>
    <s v="Generic implementation of morphological image operators"/>
    <x v="12"/>
    <x v="69"/>
  </r>
  <r>
    <x v="12"/>
    <s v="darbon.02.ismm"/>
    <x v="0"/>
    <s v="Mathematical morphology, proceedings of the 6th international symposium (ISMM)"/>
    <x v="0"/>
    <s v="Generic implementation of morphological image operators"/>
    <x v="12"/>
    <x v="69"/>
  </r>
  <r>
    <x v="3"/>
    <s v="darbon.02.ismm"/>
    <x v="0"/>
    <s v="Mathematical morphology, proceedings of the 6th international symposium (ISMM)"/>
    <x v="0"/>
    <s v="Generic implementation of morphological image operators"/>
    <x v="12"/>
    <x v="69"/>
  </r>
  <r>
    <x v="30"/>
    <s v="darbon.04.ecoopphd"/>
    <x v="0"/>
    <s v="Proceedings of the ECOOP workshop for PhD students"/>
    <x v="4"/>
    <s v="Generic algorithmic blocks dedicated to image processing"/>
    <x v="12"/>
    <x v="70"/>
  </r>
  <r>
    <x v="12"/>
    <s v="darbon.04.ecoopphd"/>
    <x v="0"/>
    <s v="Proceedings of the ECOOP workshop for PhD students"/>
    <x v="4"/>
    <s v="Generic algorithmic blocks dedicated to image processing"/>
    <x v="12"/>
    <x v="70"/>
  </r>
  <r>
    <x v="30"/>
    <s v="darbon.04.iwcia"/>
    <x v="0"/>
    <s v="Proceedings of the 10th international workshop on combinatorial image analysis (IWCIA)"/>
    <x v="5"/>
    <s v="Exact optimization of discrete constrained total variation minimization problems"/>
    <x v="12"/>
    <x v="71"/>
  </r>
  <r>
    <x v="30"/>
    <s v="darbon.04.tr"/>
    <x v="5"/>
    <m/>
    <x v="4"/>
    <s v="Exact optimization of discrete constrained total variation minimization problems"/>
    <x v="12"/>
    <x v="72"/>
  </r>
  <r>
    <x v="30"/>
    <s v="darbon.05.eusipco"/>
    <x v="0"/>
    <s v="Proceedings of the 13th european signal processing conference (EUSIPCO)"/>
    <x v="0"/>
    <s v="An efficient algorithm for attribute openings and closings"/>
    <x v="12"/>
    <x v="73"/>
  </r>
  <r>
    <x v="30"/>
    <s v="darbon.05.ibpria"/>
    <x v="0"/>
    <s v="Proceedings of the 2nd iberian conference on pattern recognition and image analysis (IbPRIA)"/>
    <x v="4"/>
    <s v="A fast and exact algorithm for total variation minimization"/>
    <x v="12"/>
    <x v="66"/>
  </r>
  <r>
    <x v="30"/>
    <s v="darbon.05.ispa"/>
    <x v="0"/>
    <s v="Proceedings of the 4th international symposium on image and signal processing and analysis (ISPA 2005)"/>
    <x v="4"/>
    <s v="Total variation minimization with L^1 data fidelity as a contrast invariant filter"/>
    <x v="12"/>
    <x v="73"/>
  </r>
  <r>
    <x v="30"/>
    <s v="darbon.05.isvc"/>
    <x v="0"/>
    <s v="Proceedings of the first international conference on visual computing"/>
    <x v="4"/>
    <s v="A vectorial self-dual morphological filter based on total variation minimization"/>
    <x v="12"/>
    <x v="74"/>
  </r>
  <r>
    <x v="30"/>
    <s v="darbon.05.phd"/>
    <x v="3"/>
    <m/>
    <x v="2"/>
    <s v="Composants logiciels et algorithmes de minimisation exacte d’énergies dédidées au traitement d’images"/>
    <x v="12"/>
    <x v="12"/>
  </r>
  <r>
    <x v="30"/>
    <s v="darbon.05.tr"/>
    <x v="5"/>
    <m/>
    <x v="4"/>
    <s v="A fast and exact algorithm for total variation minimization"/>
    <x v="12"/>
    <x v="75"/>
  </r>
  <r>
    <x v="30"/>
    <s v="darbon.06.iccp"/>
    <x v="0"/>
    <s v="Proceedings of the IEEE 2nd international conference on intelligent computer communication and processing (ICCP’06)"/>
    <x v="4"/>
    <s v="Approximate probabilistic model checking for programs"/>
    <x v="12"/>
    <x v="64"/>
  </r>
  <r>
    <x v="30"/>
    <s v="darbon.06.jmiv"/>
    <x v="1"/>
    <s v="Journal of Mathematical Imaging and Vision"/>
    <x v="0"/>
    <s v="Image restoration with discrete constrained Total Variation—part I: Fast and exact optimization"/>
    <x v="12"/>
    <x v="76"/>
  </r>
  <r>
    <x v="30"/>
    <s v="darbon.06.jmivb"/>
    <x v="1"/>
    <s v="Journal of Mathematical Imaging and Vision"/>
    <x v="4"/>
    <s v="Image restoration with discrete constrained Total Variation—part II: Levelable functions, convex priors and non-convex case"/>
    <x v="12"/>
    <x v="76"/>
  </r>
  <r>
    <x v="30"/>
    <s v="darbon.06.siam"/>
    <x v="0"/>
    <s v="SIAM conference on imaging sciences"/>
    <x v="4"/>
    <s v="Fast and exact discrete image restoration based on total variation and on its extensions to levelable potentials"/>
    <x v="12"/>
    <x v="77"/>
  </r>
  <r>
    <x v="30"/>
    <s v="darbon.06.tr"/>
    <x v="5"/>
    <m/>
    <x v="4"/>
    <s v="A note on nice-levelable MRFs for SAR image denoising with contrast preservation"/>
    <x v="12"/>
    <x v="64"/>
  </r>
  <r>
    <x v="30"/>
    <s v="darbon.07.ei"/>
    <x v="0"/>
    <s v="Proceedings of the 19th symposium SPIE on electronic imaging"/>
    <x v="4"/>
    <s v="The use of levelable regularization functions for MRF restoration of SAR images"/>
    <x v="12"/>
    <x v="78"/>
  </r>
  <r>
    <x v="30"/>
    <s v="darbon.07.mirage"/>
    <x v="0"/>
    <s v="Proceedings of the international computer vision / computer graphics collaboration techniques and applications (MIRAGE 2007)"/>
    <x v="4"/>
    <s v="A note on the discrete binary Mumford-Shah model"/>
    <x v="12"/>
    <x v="79"/>
  </r>
  <r>
    <x v="30"/>
    <s v="darbon.08.iwcia"/>
    <x v="0"/>
    <s v="Proceedings of the twelfth international workshop on combinatorial image analysis (IWCIA’08)"/>
    <x v="5"/>
    <s v="Global optimization for first order Markov random fields with submodular priors"/>
    <x v="12"/>
    <x v="80"/>
  </r>
  <r>
    <x v="17"/>
    <s v="david.05.sud"/>
    <x v="4"/>
    <m/>
    <x v="4"/>
    <s v="C/C++ disambiguation using attribute grammars"/>
    <x v="12"/>
    <x v="81"/>
  </r>
  <r>
    <x v="17"/>
    <s v="david.06.iccp"/>
    <x v="0"/>
    <s v="Proceedings of the IEEE 2nd international conference on intelligent computer communication and processing (ICCP’06)"/>
    <x v="4"/>
    <s v="Attribute grammars for modular disambiguation"/>
    <x v="12"/>
    <x v="64"/>
  </r>
  <r>
    <x v="18"/>
    <s v="dehak.05.pami"/>
    <x v="1"/>
    <s v="IEEE Transactions on Pattern Analysis and Machine Intelligence"/>
    <x v="3"/>
    <s v="Spatial reasoning with relative incomplete information on relative positioning"/>
    <x v="12"/>
    <x v="73"/>
  </r>
  <r>
    <x v="18"/>
    <s v="dehak.06.nist"/>
    <x v="0"/>
    <s v="NIST SRE’06 workshop: Speaker recognition evaluation campaign"/>
    <x v="4"/>
    <s v="LRDE system description"/>
    <x v="12"/>
    <x v="82"/>
  </r>
  <r>
    <x v="18"/>
    <s v="dehak.07.interspeech"/>
    <x v="0"/>
    <s v="Proceedings of the european conference on speech communication and technologies (interspeech’07)"/>
    <x v="2"/>
    <s v="Linear and non linear kernel GMM SuperVector machines for speaker verification"/>
    <x v="12"/>
    <x v="83"/>
  </r>
  <r>
    <x v="18"/>
    <s v="dehak.08.nist"/>
    <x v="0"/>
    <s v="NIST-SRE 2008"/>
    <x v="4"/>
    <s v="The LRDE systems for the 2008 NIST speaker recognition evaluation"/>
    <x v="12"/>
    <x v="84"/>
  </r>
  <r>
    <x v="18"/>
    <s v="dehak.08.odysseya"/>
    <x v="0"/>
    <s v="Proceedings of the speaker and language recognition workshop (IEEE-odyssey 2008)"/>
    <x v="4"/>
    <s v="Kernel combination for SVM speaker verification"/>
    <x v="12"/>
    <x v="85"/>
  </r>
  <r>
    <x v="18"/>
    <s v="dehak.08.odysseyb"/>
    <x v="0"/>
    <s v="Proceedings of the speaker and language recognition workshop (IEEE-odyssey 2008)"/>
    <x v="4"/>
    <s v="Comparison between factor analysis and GMM support vector machines for speaker verification"/>
    <x v="12"/>
    <x v="85"/>
  </r>
  <r>
    <x v="18"/>
    <s v="dehak.09.icassp"/>
    <x v="0"/>
    <s v="IEEE-ICASSP"/>
    <x v="0"/>
    <s v="Support vector machines and joint factor analysis for speaker verification"/>
    <x v="12"/>
    <x v="86"/>
  </r>
  <r>
    <x v="18"/>
    <s v="dehak.09.interspeech"/>
    <x v="0"/>
    <s v="Interspeech"/>
    <x v="2"/>
    <s v="Support vector machines versus fast scoring in the low-dimensional total variability space for speaker verification"/>
    <x v="12"/>
    <x v="87"/>
  </r>
  <r>
    <x v="18"/>
    <s v="dehak.09.interspeechb"/>
    <x v="0"/>
    <s v="Interspeech"/>
    <x v="4"/>
    <s v="Cepstral and long-term features for emotion recognition"/>
    <x v="12"/>
    <x v="87"/>
  </r>
  <r>
    <x v="18"/>
    <s v="dehak.10.nist"/>
    <x v="0"/>
    <s v="NIST 2010 speaker recognition evaluation"/>
    <x v="4"/>
    <s v="LRDE Speaker Recognition System for NIST-SRE 2010"/>
    <x v="12"/>
    <x v="88"/>
  </r>
  <r>
    <x v="18"/>
    <s v="dehak.10.odyssey"/>
    <x v="0"/>
    <s v="Odyssey the speaker and language recognition"/>
    <x v="1"/>
    <s v="Cosine Similarity Scoring without Score Normalization Techniques"/>
    <x v="12"/>
    <x v="89"/>
  </r>
  <r>
    <x v="18"/>
    <s v="dehak.10.odyssey2"/>
    <x v="0"/>
    <s v="Odyssey the speaker and language recognition"/>
    <x v="4"/>
    <s v="Unsupervised Speaker Adaptation based on the Cosine Similarity for Text-Independent Speaker Verification"/>
    <x v="12"/>
    <x v="89"/>
  </r>
  <r>
    <x v="18"/>
    <s v="dehak.11.icassp"/>
    <x v="0"/>
    <s v="International conference on acoustics, speech and signal processing (ICASSP)"/>
    <x v="0"/>
    <s v="A Channel-Blind System for Speaker Verification"/>
    <x v="12"/>
    <x v="90"/>
  </r>
  <r>
    <x v="18"/>
    <s v="dehak.11.interspeech"/>
    <x v="0"/>
    <s v="INTERSPEECH 2011"/>
    <x v="2"/>
    <s v="Language Recognition via I-Vectors and Dimensionality Reduction"/>
    <x v="12"/>
    <x v="91"/>
  </r>
  <r>
    <x v="18"/>
    <s v="dehak.11.taslp"/>
    <x v="1"/>
    <s v="IEEE Transactions on Audio, Speech, and Language Processing"/>
    <x v="2"/>
    <s v="Front-End Factor Analysis For Speaker Verification"/>
    <x v="12"/>
    <x v="90"/>
  </r>
  <r>
    <x v="18"/>
    <s v="dehak.14.odyssey"/>
    <x v="0"/>
    <s v="Odyssey 2014, the speaker and language recognition workshop"/>
    <x v="1"/>
    <s v="GMM weights adaptation based on subspace approaches for speaker verification"/>
    <x v="12"/>
    <x v="2"/>
  </r>
  <r>
    <x v="18"/>
    <s v="dehak.16.nistsre"/>
    <x v="0"/>
    <s v="NIST speaker recognition evaluation 2016"/>
    <x v="4"/>
    <s v="The MIT Lincoln Laboratory 2016 speaker recognition system"/>
    <x v="12"/>
    <x v="36"/>
  </r>
  <r>
    <x v="17"/>
    <s v="demaille.05.iticse"/>
    <x v="0"/>
    <s v="Proceedings of the tenth annual conference on innovation and technology in computer science education (ITICSE’05)"/>
    <x v="4"/>
    <s v="Making compiler construction projects relevant to core curriculums"/>
    <x v="12"/>
    <x v="66"/>
  </r>
  <r>
    <x v="17"/>
    <s v="demaille.06.isola"/>
    <x v="0"/>
    <s v="Proceedings of the 2nd international symposium on leveraging applications of formal methods, verification and validation (ISoLA’06)"/>
    <x v="4"/>
    <s v="Modeling of sensor networks using XRM"/>
    <x v="12"/>
    <x v="92"/>
  </r>
  <r>
    <x v="17"/>
    <s v="demaille.06.rivf"/>
    <x v="0"/>
    <s v="Proceedings of the fourth international conference on computer sciences, research, innovation and vision for the future (RIVF’06)"/>
    <x v="4"/>
    <s v="Probabilistic verification of sensor networks"/>
    <x v="12"/>
    <x v="93"/>
  </r>
  <r>
    <x v="17"/>
    <s v="demaille.08.fsmnlp"/>
    <x v="0"/>
    <s v="Post-proceedings of the seventh international workshop on finite-state methods and natural language processing (FSMNLP’08)"/>
    <x v="4"/>
    <s v="An XML format proposal for the description of weighted automata, transducers, and regular expressions"/>
    <x v="12"/>
    <x v="87"/>
  </r>
  <r>
    <x v="3"/>
    <s v="demaille.08.fsmnlp"/>
    <x v="0"/>
    <s v="Post-proceedings of the seventh international workshop on finite-state methods and natural language processing (FSMNLP’08)"/>
    <x v="4"/>
    <s v="An XML format proposal for the description of weighted automata, transducers, and regular expressions"/>
    <x v="12"/>
    <x v="87"/>
  </r>
  <r>
    <x v="33"/>
    <s v="demaille.08.fsmnlp"/>
    <x v="0"/>
    <s v="Post-proceedings of the seventh international workshop on finite-state methods and natural language processing (FSMNLP’08)"/>
    <x v="4"/>
    <s v="An XML format proposal for the description of weighted automata, transducers, and regular expressions"/>
    <x v="12"/>
    <x v="87"/>
  </r>
  <r>
    <x v="17"/>
    <s v="demaille.08.iticse"/>
    <x v="0"/>
    <s v="Proceedings of the thirteenth annual conference on innovation and technology in computer science education (ITICSE’08)"/>
    <x v="4"/>
    <s v="A set of tools to teach compiler construction"/>
    <x v="12"/>
    <x v="84"/>
  </r>
  <r>
    <x v="13"/>
    <s v="demaille.08.iticse"/>
    <x v="0"/>
    <s v="Proceedings of the thirteenth annual conference on innovation and technology in computer science education (ITICSE’08)"/>
    <x v="4"/>
    <s v="A set of tools to teach compiler construction"/>
    <x v="12"/>
    <x v="84"/>
  </r>
  <r>
    <x v="17"/>
    <s v="demaille.08.kex"/>
    <x v="4"/>
    <m/>
    <x v="4"/>
    <s v="Compiler construction as an effective application to teach object-oriented programming"/>
    <x v="12"/>
    <x v="94"/>
  </r>
  <r>
    <x v="13"/>
    <s v="demaille.08.kex"/>
    <x v="4"/>
    <m/>
    <x v="4"/>
    <s v="Compiler construction as an effective application to teach object-oriented programming"/>
    <x v="12"/>
    <x v="94"/>
  </r>
  <r>
    <x v="17"/>
    <s v="demaille.08.ldta"/>
    <x v="0"/>
    <s v="Proceedings of the 8th workshop on language descriptions, tools and applications (LDTA’08)"/>
    <x v="4"/>
    <s v="Semantics driven disambiguation: A comparison of different approaches"/>
    <x v="12"/>
    <x v="85"/>
  </r>
  <r>
    <x v="17"/>
    <s v="demaille.09.sac"/>
    <x v="0"/>
    <s v="Proceedings of the 24th annual ACM symposium on applied computing (SAC’09)"/>
    <x v="0"/>
    <s v="TWEAST: A simple and effective technique to implement concrete-syntax AST rewriting using partial parsing"/>
    <x v="12"/>
    <x v="95"/>
  </r>
  <r>
    <x v="13"/>
    <s v="demaille.09.sac"/>
    <x v="0"/>
    <s v="Proceedings of the 24th annual ACM symposium on applied computing (SAC’09)"/>
    <x v="0"/>
    <s v="TWEAST: A simple and effective technique to implement concrete-syntax AST rewriting using partial parsing"/>
    <x v="12"/>
    <x v="95"/>
  </r>
  <r>
    <x v="17"/>
    <s v="demaille.13.ciaa"/>
    <x v="0"/>
    <s v="Proceedings of implementation and application of automata, 18th international conference (CIAA’13)"/>
    <x v="5"/>
    <s v="Implementation concepts in Vaucanson 2"/>
    <x v="80"/>
    <x v="6"/>
  </r>
  <r>
    <x v="3"/>
    <s v="demaille.13.ciaa"/>
    <x v="0"/>
    <s v="Proceedings of implementation and application of automata, 18th international conference (CIAA’13)"/>
    <x v="5"/>
    <s v="Implementation concepts in Vaucanson 2"/>
    <x v="80"/>
    <x v="6"/>
  </r>
  <r>
    <x v="33"/>
    <s v="demaille.13.ciaa"/>
    <x v="0"/>
    <s v="Proceedings of implementation and application of automata, 18th international conference (CIAA’13)"/>
    <x v="5"/>
    <s v="Implementation concepts in Vaucanson 2"/>
    <x v="80"/>
    <x v="6"/>
  </r>
  <r>
    <x v="17"/>
    <s v="demaille.14.ciaa"/>
    <x v="0"/>
    <s v="Proceedings of implementation and application of automata, 19th international conference (CIAA’14)"/>
    <x v="5"/>
    <s v="A type system for weighted automata and rational expressions"/>
    <x v="81"/>
    <x v="96"/>
  </r>
  <r>
    <x v="3"/>
    <s v="demaille.14.ciaa"/>
    <x v="0"/>
    <s v="Proceedings of implementation and application of automata, 19th international conference (CIAA’14)"/>
    <x v="5"/>
    <s v="A type system for weighted automata and rational expressions"/>
    <x v="81"/>
    <x v="96"/>
  </r>
  <r>
    <x v="33"/>
    <s v="demaille.14.ciaa"/>
    <x v="0"/>
    <s v="Proceedings of implementation and application of automata, 19th international conference (CIAA’14)"/>
    <x v="5"/>
    <s v="A type system for weighted automata and rational expressions"/>
    <x v="81"/>
    <x v="96"/>
  </r>
  <r>
    <x v="17"/>
    <s v="demaille.16.ciaa"/>
    <x v="0"/>
    <s v="Proceedings of implementation and application of automata, 21st international conference (CIAA’16)"/>
    <x v="5"/>
    <s v="Derived-term automata of multitape rational expressions"/>
    <x v="82"/>
    <x v="60"/>
  </r>
  <r>
    <x v="17"/>
    <s v="demaille.16.ictac"/>
    <x v="0"/>
    <s v="Proceedings of the thirteenth international colloquium on theoretical aspects of computing (ICTAC)"/>
    <x v="5"/>
    <s v="Derived-term automata for extended weighted rational expressions"/>
    <x v="12"/>
    <x v="50"/>
  </r>
  <r>
    <x v="17"/>
    <s v="demaille.17.ictac"/>
    <x v="0"/>
    <s v="Proceedings of the thirteenth international colloquium on theoretical aspects of computing (ICTAC)"/>
    <x v="5"/>
    <s v="Derived-term automata of weighted rational expressions with quotient operators"/>
    <x v="83"/>
    <x v="97"/>
  </r>
  <r>
    <x v="17"/>
    <s v="demaille.17.sacs"/>
    <x v="1"/>
    <s v="Scientific Annals of Computer Science"/>
    <x v="4"/>
    <s v="Derived-term automata of multitape expressions with composition"/>
    <x v="84"/>
    <x v="98"/>
  </r>
  <r>
    <x v="34"/>
    <s v="diop.22.ieeebigdata"/>
    <x v="0"/>
    <s v="2022 IEEE international conference on big data (big data)"/>
    <x v="0"/>
    <s v="Trie-based output itemset sampling"/>
    <x v="29"/>
    <x v="1"/>
  </r>
  <r>
    <x v="34"/>
    <s v="diop.23.jocch"/>
    <x v="1"/>
    <s v="J. Comput. Cult. Herit."/>
    <x v="0"/>
    <s v="TTProfiler: Types and terms profile building for online cultural heritage knowledge graphs"/>
    <x v="85"/>
    <x v="20"/>
  </r>
  <r>
    <x v="12"/>
    <s v="drapeau.17.grec"/>
    <x v="0"/>
    <s v="Proceedings of the 12th IAPR international workshop on graphics recognition (GREC)"/>
    <x v="4"/>
    <s v="Extraction of ancient map contents using trees of connected components"/>
    <x v="86"/>
    <x v="61"/>
  </r>
  <r>
    <x v="1"/>
    <s v="drapeau.17.grec"/>
    <x v="0"/>
    <s v="Proceedings of the 12th IAPR international workshop on graphics recognition (GREC)"/>
    <x v="4"/>
    <s v="Extraction of ancient map contents using trees of connected components"/>
    <x v="86"/>
    <x v="61"/>
  </r>
  <r>
    <x v="35"/>
    <s v="droste.22.iandc"/>
    <x v="1"/>
    <s v="Information and Computation"/>
    <x v="5"/>
    <s v="Greibach normal form for \omega-algebraic systems and weighted simple \omega-pushdown automata"/>
    <x v="87"/>
    <x v="0"/>
  </r>
  <r>
    <x v="8"/>
    <s v="drumetz.17.lva-ica"/>
    <x v="0"/>
    <s v="Proceedings of the 13th international conference on latent variable analysis and signal separation (LVA-ICA)"/>
    <x v="4"/>
    <s v="Estimating the number of endmembers to use in spectral unmixing of hyperspectral data with collaborative sparsity"/>
    <x v="12"/>
    <x v="99"/>
  </r>
  <r>
    <x v="8"/>
    <s v="drumetz.20.icassp"/>
    <x v="0"/>
    <s v="Proceedings of the 45th IEEE international conference on acoustics, speech, and signal processing (ICASSP)"/>
    <x v="0"/>
    <s v="Learning endmember dynamics in multitemporal hyperspectral data using a state-space model formulation"/>
    <x v="88"/>
    <x v="100"/>
  </r>
  <r>
    <x v="36"/>
    <s v="dubuisson.15.visapp"/>
    <x v="0"/>
    <s v="Proceedings of the 10th international conference on computer vision theory and applications (VISAPP)"/>
    <x v="0"/>
    <s v="A self-adaptive likelihood function for tracking with particle filter"/>
    <x v="89"/>
    <x v="19"/>
  </r>
  <r>
    <x v="23"/>
    <s v="dubuisson.15.visapp"/>
    <x v="0"/>
    <s v="Proceedings of the 10th international conference on computer vision theory and applications (VISAPP)"/>
    <x v="0"/>
    <s v="A self-adaptive likelihood function for tracking with particle filter"/>
    <x v="89"/>
    <x v="19"/>
  </r>
  <r>
    <x v="18"/>
    <s v="duchene.23.egc"/>
    <x v="0"/>
    <s v="Extraction et gestion des connaissances, EGC 2023, lyon, france, 16 au 20 janvier 2023"/>
    <x v="1"/>
    <s v="A benchmark for toxic comment classification on civil comments dataset"/>
    <x v="12"/>
    <x v="5"/>
  </r>
  <r>
    <x v="37"/>
    <s v="duluard.22.mlsa"/>
    <x v="0"/>
    <s v="Machine learning and data mining for sports analytics - 9th international workshop, MLSA 2022"/>
    <x v="1"/>
    <s v="Discovering and visualizing tactics in table tennis games based on subgroup discovery"/>
    <x v="90"/>
    <x v="45"/>
  </r>
  <r>
    <x v="3"/>
    <s v="duret.00.gcse"/>
    <x v="0"/>
    <s v="Proceedings of the 2nd international symposium on generative and component-based software engineering (GCSE)—young researchers workshop; published in “net.ObjectDays2000”"/>
    <x v="4"/>
    <s v="Olena: A component-based platform for image processing, mixing generic, generative and OO programming"/>
    <x v="12"/>
    <x v="101"/>
  </r>
  <r>
    <x v="3"/>
    <s v="duret.01.ae"/>
    <x v="0"/>
    <s v="Proceedings of the 6th international conference on reliable software technologies (ada-europe)"/>
    <x v="4"/>
    <s v="Expression templates in Ada 95"/>
    <x v="12"/>
    <x v="102"/>
  </r>
  <r>
    <x v="3"/>
    <s v="duret.01.coots"/>
    <x v="0"/>
    <s v="Proceedings of the 6th USENIX conference on object-oriented technologies and systems (COOTS)"/>
    <x v="4"/>
    <s v="Generic design patterns in C++"/>
    <x v="12"/>
    <x v="68"/>
  </r>
  <r>
    <x v="12"/>
    <s v="duret.01.coots"/>
    <x v="0"/>
    <s v="Proceedings of the 6th USENIX conference on object-oriented technologies and systems (COOTS)"/>
    <x v="4"/>
    <s v="Generic design patterns in C++"/>
    <x v="12"/>
    <x v="68"/>
  </r>
  <r>
    <x v="17"/>
    <s v="duret.01.coots"/>
    <x v="0"/>
    <s v="Proceedings of the 6th USENIX conference on object-oriented technologies and systems (COOTS)"/>
    <x v="4"/>
    <s v="Generic design patterns in C++"/>
    <x v="12"/>
    <x v="68"/>
  </r>
  <r>
    <x v="3"/>
    <s v="duret.09.atva"/>
    <x v="0"/>
    <s v="Proceedings of the 7th international symposium on automated technology for verification and analysis (ATVA’09)"/>
    <x v="0"/>
    <s v="On-the-fly emptiness check of transition-based Streett automata"/>
    <x v="91"/>
    <x v="103"/>
  </r>
  <r>
    <x v="3"/>
    <s v="duret.11.arxiv"/>
    <x v="5"/>
    <m/>
    <x v="4"/>
    <s v="Combining explicit and symbolic approaches for better on-the-fly LTL model checking"/>
    <x v="12"/>
    <x v="14"/>
  </r>
  <r>
    <x v="3"/>
    <s v="duret.11.atva"/>
    <x v="0"/>
    <s v="Proceedings of the 9th international symposium on automated technology for verification and analysis (ATVA’11)"/>
    <x v="0"/>
    <s v="Self-loop aggregation product — a new hybrid approach to on-the-fly LTL model checking"/>
    <x v="92"/>
    <x v="104"/>
  </r>
  <r>
    <x v="3"/>
    <s v="duret.11.sumo"/>
    <x v="4"/>
    <m/>
    <x v="1"/>
    <s v="Building LTL model checkers using Transition-based Generalized Büchi Automata"/>
    <x v="12"/>
    <x v="14"/>
  </r>
  <r>
    <x v="3"/>
    <s v="duret.11.vecos"/>
    <x v="0"/>
    <s v="Proceedings of the 5th international workshop on verification and evaluation of computer and communication systems (VECoS’11)"/>
    <x v="5"/>
    <s v="LTL translation improvements in Spot"/>
    <x v="12"/>
    <x v="105"/>
  </r>
  <r>
    <x v="3"/>
    <s v="duret.13.atva"/>
    <x v="0"/>
    <s v="Proceedings of the 11th international symposium on automated technology for verification and analysis (ATVA’13)"/>
    <x v="0"/>
    <s v="Manipulating LTL formulas using Spot 1.0"/>
    <x v="93"/>
    <x v="106"/>
  </r>
  <r>
    <x v="3"/>
    <s v="duret.14.ijccbs"/>
    <x v="1"/>
    <s v="International Journal on Critical Computer-Based Systems"/>
    <x v="1"/>
    <s v="LTL translation improvements in Spot 1.0"/>
    <x v="94"/>
    <x v="107"/>
  </r>
  <r>
    <x v="3"/>
    <s v="duret.16.atva"/>
    <x v="0"/>
    <s v="Proceedings of the 14th international symposium on automated technology for verification and analysis (ATVA’16)"/>
    <x v="0"/>
    <s v="Heuristics for checking liveness properties with partial order reductions"/>
    <x v="95"/>
    <x v="50"/>
  </r>
  <r>
    <x v="11"/>
    <s v="duret.16.atva"/>
    <x v="0"/>
    <s v="Proceedings of the 14th international symposium on automated technology for verification and analysis (ATVA’16)"/>
    <x v="0"/>
    <s v="Heuristics for checking liveness properties with partial order reductions"/>
    <x v="95"/>
    <x v="50"/>
  </r>
  <r>
    <x v="3"/>
    <s v="duret.16.atva2"/>
    <x v="0"/>
    <s v="Proceedings of the 14th international symposium on automated technology for verification and analysis (ATVA’16)"/>
    <x v="4"/>
    <s v="Spot 2.0 — a framework for LTL and \omega-automata manipulation"/>
    <x v="96"/>
    <x v="50"/>
  </r>
  <r>
    <x v="11"/>
    <s v="duret.16.atva2"/>
    <x v="0"/>
    <s v="Proceedings of the 14th international symposium on automated technology for verification and analysis (ATVA’16)"/>
    <x v="4"/>
    <s v="Spot 2.0 — a framework for LTL and \omega-automata manipulation"/>
    <x v="96"/>
    <x v="50"/>
  </r>
  <r>
    <x v="3"/>
    <s v="duret.17.hdr"/>
    <x v="3"/>
    <m/>
    <x v="3"/>
    <s v="Contributions to LTL and \omega-automata for model checking"/>
    <x v="12"/>
    <x v="99"/>
  </r>
  <r>
    <x v="3"/>
    <s v="duret.22.cav"/>
    <x v="0"/>
    <s v="Proceedings of the 34th international conference on computer aided verification (CAV’22)"/>
    <x v="3"/>
    <s v="From Spot 2.0 to Spot 2.10: What’s new?"/>
    <x v="97"/>
    <x v="108"/>
  </r>
  <r>
    <x v="11"/>
    <s v="duret.22.cav"/>
    <x v="0"/>
    <s v="Proceedings of the 34th international conference on computer aided verification (CAV’22)"/>
    <x v="3"/>
    <s v="From Spot 2.0 to Spot 2.10: What’s new?"/>
    <x v="97"/>
    <x v="108"/>
  </r>
  <r>
    <x v="38"/>
    <s v="duret.22.cav"/>
    <x v="0"/>
    <s v="Proceedings of the 34th international conference on computer aided verification (CAV’22)"/>
    <x v="3"/>
    <s v="From Spot 2.0 to Spot 2.10: What’s new?"/>
    <x v="97"/>
    <x v="108"/>
  </r>
  <r>
    <x v="26"/>
    <s v="duret.22.cav"/>
    <x v="0"/>
    <s v="Proceedings of the 34th international conference on computer aided verification (CAV’22)"/>
    <x v="3"/>
    <s v="From Spot 2.0 to Spot 2.10: What’s new?"/>
    <x v="97"/>
    <x v="108"/>
  </r>
  <r>
    <x v="39"/>
    <s v="duret.22.cav"/>
    <x v="0"/>
    <s v="Proceedings of the 34th international conference on computer aided verification (CAV’22)"/>
    <x v="3"/>
    <s v="From Spot 2.0 to Spot 2.10: What’s new?"/>
    <x v="97"/>
    <x v="108"/>
  </r>
  <r>
    <x v="40"/>
    <s v="duret.22.cav"/>
    <x v="0"/>
    <s v="Proceedings of the 34th international conference on computer aided verification (CAV’22)"/>
    <x v="3"/>
    <s v="From Spot 2.0 to Spot 2.10: What’s new?"/>
    <x v="97"/>
    <x v="108"/>
  </r>
  <r>
    <x v="35"/>
    <s v="dziadek.23.fm"/>
    <x v="0"/>
    <s v="International symposium on formal methods (FM)"/>
    <x v="2"/>
    <s v="Energy problems in finite and timed automata with Büchi conditions"/>
    <x v="98"/>
    <x v="65"/>
  </r>
  <r>
    <x v="2"/>
    <s v="dziadek.23.fm"/>
    <x v="0"/>
    <s v="International symposium on formal methods (FM)"/>
    <x v="2"/>
    <s v="Energy problems in finite and timed automata with Büchi conditions"/>
    <x v="98"/>
    <x v="65"/>
  </r>
  <r>
    <x v="39"/>
    <s v="dziadek.23.fm"/>
    <x v="0"/>
    <s v="International symposium on formal methods (FM)"/>
    <x v="2"/>
    <s v="Energy problems in finite and timed automata with Büchi conditions"/>
    <x v="98"/>
    <x v="65"/>
  </r>
  <r>
    <x v="41"/>
    <s v="el-madhoun.22.aina"/>
    <x v="0"/>
    <s v="36th international conference on advanced information networking and applications (AINA)"/>
    <x v="0"/>
    <s v="New security protocols for offline point-of-sale machines"/>
    <x v="99"/>
    <x v="59"/>
  </r>
  <r>
    <x v="42"/>
    <s v="el-madhoun.22.aina"/>
    <x v="0"/>
    <s v="36th international conference on advanced information networking and applications (AINA)"/>
    <x v="0"/>
    <s v="New security protocols for offline point-of-sale machines"/>
    <x v="99"/>
    <x v="59"/>
  </r>
  <r>
    <x v="41"/>
    <s v="el-madhoune.21.csnet"/>
    <x v="0"/>
    <s v="2021 5th cyber security in networking conference (CSNet)"/>
    <x v="1"/>
    <s v="A secure blockchain-based architecture for the COVID-19 data network"/>
    <x v="100"/>
    <x v="109"/>
  </r>
  <r>
    <x v="43"/>
    <s v="espie.21.eurocon"/>
    <x v="0"/>
    <s v="EuroBSDCon 2021"/>
    <x v="4"/>
    <s v="Debug packages in OpenBSD"/>
    <x v="12"/>
    <x v="62"/>
  </r>
  <r>
    <x v="44"/>
    <s v="esteban.19.caip"/>
    <x v="0"/>
    <s v="Proceedings of the 18th international conference on computer analysis of images and patterns (CAIP)"/>
    <x v="0"/>
    <s v="Estimating the noise level function with the tree of shapes and non-parametric statistics"/>
    <x v="101"/>
    <x v="57"/>
  </r>
  <r>
    <x v="8"/>
    <s v="esteban.19.caip"/>
    <x v="0"/>
    <s v="Proceedings of the 18th international conference on computer analysis of images and patterns (CAIP)"/>
    <x v="0"/>
    <s v="Estimating the noise level function with the tree of shapes and non-parametric statistics"/>
    <x v="101"/>
    <x v="57"/>
  </r>
  <r>
    <x v="12"/>
    <s v="esteban.19.caip"/>
    <x v="0"/>
    <s v="Proceedings of the 18th international conference on computer analysis of images and patterns (CAIP)"/>
    <x v="0"/>
    <s v="Estimating the noise level function with the tree of shapes and non-parametric statistics"/>
    <x v="101"/>
    <x v="57"/>
  </r>
  <r>
    <x v="44"/>
    <s v="esteban.19.gretsi"/>
    <x v="0"/>
    <s v="Proceedings of the 27st symposium on signal and image processing (GRETSI)"/>
    <x v="1"/>
    <s v="Estimation du niveau de bruit par arbre des formes et statistiques non paramétriques"/>
    <x v="12"/>
    <x v="58"/>
  </r>
  <r>
    <x v="8"/>
    <s v="esteban.19.gretsi"/>
    <x v="0"/>
    <s v="Proceedings of the 27st symposium on signal and image processing (GRETSI)"/>
    <x v="1"/>
    <s v="Estimation du niveau de bruit par arbre des formes et statistiques non paramétriques"/>
    <x v="12"/>
    <x v="58"/>
  </r>
  <r>
    <x v="12"/>
    <s v="esteban.19.gretsi"/>
    <x v="0"/>
    <s v="Proceedings of the 27st symposium on signal and image processing (GRETSI)"/>
    <x v="1"/>
    <s v="Estimation du niveau de bruit par arbre des formes et statistiques non paramétriques"/>
    <x v="12"/>
    <x v="58"/>
  </r>
  <r>
    <x v="44"/>
    <s v="esteban.22.gpce"/>
    <x v="0"/>
    <s v="Proceedings of the 21st international conference on generative programming: Concepts &amp; experiences (GPCE 2022)"/>
    <x v="0"/>
    <s v="The cost of dynamism in static languages for image processing"/>
    <x v="102"/>
    <x v="1"/>
  </r>
  <r>
    <x v="0"/>
    <s v="esteban.22.gpce"/>
    <x v="0"/>
    <s v="Proceedings of the 21st international conference on generative programming: Concepts &amp; experiences (GPCE 2022)"/>
    <x v="0"/>
    <s v="The cost of dynamism in static languages for image processing"/>
    <x v="102"/>
    <x v="1"/>
  </r>
  <r>
    <x v="8"/>
    <s v="esteban.22.gpce"/>
    <x v="0"/>
    <s v="Proceedings of the 21st international conference on generative programming: Concepts &amp; experiences (GPCE 2022)"/>
    <x v="0"/>
    <s v="The cost of dynamism in static languages for image processing"/>
    <x v="102"/>
    <x v="1"/>
  </r>
  <r>
    <x v="29"/>
    <s v="esteban.22.gpce"/>
    <x v="0"/>
    <s v="Proceedings of the 21st international conference on generative programming: Concepts &amp; experiences (GPCE 2022)"/>
    <x v="0"/>
    <s v="The cost of dynamism in static languages for image processing"/>
    <x v="102"/>
    <x v="1"/>
  </r>
  <r>
    <x v="44"/>
    <s v="esteban.22.gretsi.1"/>
    <x v="0"/>
    <s v="28e colloque sur le traitement du signal et des images"/>
    <x v="1"/>
    <s v="Estimation de la fonction de niveau de bruit pour des images couleurs en utilisant la morphologie mathématique"/>
    <x v="12"/>
    <x v="45"/>
  </r>
  <r>
    <x v="8"/>
    <s v="esteban.22.gretsi.1"/>
    <x v="0"/>
    <s v="28e colloque sur le traitement du signal et des images"/>
    <x v="1"/>
    <s v="Estimation de la fonction de niveau de bruit pour des images couleurs en utilisant la morphologie mathématique"/>
    <x v="12"/>
    <x v="45"/>
  </r>
  <r>
    <x v="0"/>
    <s v="esteban.22.gretsi.1"/>
    <x v="0"/>
    <s v="28e colloque sur le traitement du signal et des images"/>
    <x v="1"/>
    <s v="Estimation de la fonction de niveau de bruit pour des images couleurs en utilisant la morphologie mathématique"/>
    <x v="12"/>
    <x v="45"/>
  </r>
  <r>
    <x v="29"/>
    <s v="esteban.22.gretsi.1"/>
    <x v="0"/>
    <s v="28e colloque sur le traitement du signal et des images"/>
    <x v="1"/>
    <s v="Estimation de la fonction de niveau de bruit pour des images couleurs en utilisant la morphologie mathématique"/>
    <x v="12"/>
    <x v="45"/>
  </r>
  <r>
    <x v="44"/>
    <s v="esteban.22.gretsi.2"/>
    <x v="0"/>
    <s v="28e colloque sur le traitement du signal et des images"/>
    <x v="1"/>
    <s v="Généricité dynamique pour des algorithmes morphologiques"/>
    <x v="12"/>
    <x v="45"/>
  </r>
  <r>
    <x v="0"/>
    <s v="esteban.22.gretsi.2"/>
    <x v="0"/>
    <s v="28e colloque sur le traitement du signal et des images"/>
    <x v="1"/>
    <s v="Généricité dynamique pour des algorithmes morphologiques"/>
    <x v="12"/>
    <x v="45"/>
  </r>
  <r>
    <x v="8"/>
    <s v="esteban.22.gretsi.2"/>
    <x v="0"/>
    <s v="28e colloque sur le traitement du signal et des images"/>
    <x v="1"/>
    <s v="Généricité dynamique pour des algorithmes morphologiques"/>
    <x v="12"/>
    <x v="45"/>
  </r>
  <r>
    <x v="29"/>
    <s v="esteban.22.gretsi.2"/>
    <x v="0"/>
    <s v="28e colloque sur le traitement du signal et des images"/>
    <x v="1"/>
    <s v="Généricité dynamique pour des algorithmes morphologiques"/>
    <x v="12"/>
    <x v="45"/>
  </r>
  <r>
    <x v="44"/>
    <s v="esteban.22.icpr"/>
    <x v="0"/>
    <s v="Proceedings of the 26th international conference on pattern recognition"/>
    <x v="0"/>
    <s v="Estimation of the noise level function for color images using mathematical morphology and non-parametric statistics"/>
    <x v="103"/>
    <x v="108"/>
  </r>
  <r>
    <x v="8"/>
    <s v="esteban.22.icpr"/>
    <x v="0"/>
    <s v="Proceedings of the 26th international conference on pattern recognition"/>
    <x v="0"/>
    <s v="Estimation of the noise level function for color images using mathematical morphology and non-parametric statistics"/>
    <x v="103"/>
    <x v="108"/>
  </r>
  <r>
    <x v="0"/>
    <s v="esteban.22.icpr"/>
    <x v="0"/>
    <s v="Proceedings of the 26th international conference on pattern recognition"/>
    <x v="0"/>
    <s v="Estimation of the noise level function for color images using mathematical morphology and non-parametric statistics"/>
    <x v="103"/>
    <x v="108"/>
  </r>
  <r>
    <x v="29"/>
    <s v="esteban.22.icpr"/>
    <x v="0"/>
    <s v="Proceedings of the 26th international conference on pattern recognition"/>
    <x v="0"/>
    <s v="Estimation of the noise level function for color images using mathematical morphology and non-parametric statistics"/>
    <x v="103"/>
    <x v="108"/>
  </r>
  <r>
    <x v="44"/>
    <s v="esteban.23.caip"/>
    <x v="0"/>
    <s v="Proceedings of the 20th international conference on computer analysis of images and patterns (CAIP)"/>
    <x v="5"/>
    <s v="Structural analysis of the additive noise impact on the \alpha-tree"/>
    <x v="104"/>
    <x v="110"/>
  </r>
  <r>
    <x v="8"/>
    <s v="esteban.23.caip"/>
    <x v="0"/>
    <s v="Proceedings of the 20th international conference on computer analysis of images and patterns (CAIP)"/>
    <x v="5"/>
    <s v="Structural analysis of the additive noise impact on the \alpha-tree"/>
    <x v="104"/>
    <x v="110"/>
  </r>
  <r>
    <x v="0"/>
    <s v="esteban.23.caip"/>
    <x v="0"/>
    <s v="Proceedings of the 20th international conference on computer analysis of images and patterns (CAIP)"/>
    <x v="5"/>
    <s v="Structural analysis of the additive noise impact on the \alpha-tree"/>
    <x v="104"/>
    <x v="110"/>
  </r>
  <r>
    <x v="29"/>
    <s v="esteban.23.caip"/>
    <x v="0"/>
    <s v="Proceedings of the 20th international conference on computer analysis of images and patterns (CAIP)"/>
    <x v="5"/>
    <s v="Structural analysis of the additive noise impact on the \alpha-tree"/>
    <x v="104"/>
    <x v="110"/>
  </r>
  <r>
    <x v="44"/>
    <s v="esteban.23.gretsi"/>
    <x v="0"/>
    <s v="29e colloque sur le traitement du signal et des images"/>
    <x v="1"/>
    <s v="Analyse structurelle de l’influence du bruit sur l’arbre alpha"/>
    <x v="12"/>
    <x v="20"/>
  </r>
  <r>
    <x v="8"/>
    <s v="esteban.23.gretsi"/>
    <x v="0"/>
    <s v="29e colloque sur le traitement du signal et des images"/>
    <x v="1"/>
    <s v="Analyse structurelle de l’influence du bruit sur l’arbre alpha"/>
    <x v="12"/>
    <x v="20"/>
  </r>
  <r>
    <x v="0"/>
    <s v="esteban.23.gretsi"/>
    <x v="0"/>
    <s v="29e colloque sur le traitement du signal et des images"/>
    <x v="1"/>
    <s v="Analyse structurelle de l’influence du bruit sur l’arbre alpha"/>
    <x v="12"/>
    <x v="20"/>
  </r>
  <r>
    <x v="29"/>
    <s v="esteban.23.gretsi"/>
    <x v="0"/>
    <s v="29e colloque sur le traitement du signal et des images"/>
    <x v="1"/>
    <s v="Analyse structurelle de l’influence du bruit sur l’arbre alpha"/>
    <x v="12"/>
    <x v="20"/>
  </r>
  <r>
    <x v="8"/>
    <s v="estopinan.21.eusipco"/>
    <x v="0"/>
    <s v="Proceedings of the 29th european signal processing conference (EUSIPCO)"/>
    <x v="0"/>
    <s v="Learning Sentinel-2 spectral dynamics for long-run predictions using residual neural networks"/>
    <x v="105"/>
    <x v="111"/>
  </r>
  <r>
    <x v="12"/>
    <s v="fabre.00.egve"/>
    <x v="0"/>
    <s v="Virtual environments 2000, proceedings of the 6th eurographics workshop on virtual environments (EGVE)"/>
    <x v="4"/>
    <s v="An asynchronous architecture to manage communication, display, and user interaction in distributed virtual environments"/>
    <x v="12"/>
    <x v="112"/>
  </r>
  <r>
    <x v="17"/>
    <s v="fabre.00.egve"/>
    <x v="0"/>
    <s v="Virtual environments 2000, proceedings of the 6th eurographics workshop on virtual environments (EGVE)"/>
    <x v="4"/>
    <s v="An asynchronous architecture to manage communication, display, and user interaction in distributed virtual environments"/>
    <x v="12"/>
    <x v="112"/>
  </r>
  <r>
    <x v="29"/>
    <s v="fabre.00.vsmm"/>
    <x v="0"/>
    <s v="Proceedings of the 6th international conference on virtual systems and MultiMedia (VSMM)—intelligent environments workshop"/>
    <x v="4"/>
    <s v="Urbi et Orbi: Unusual design and implementation choices for distributed virtual environments"/>
    <x v="12"/>
    <x v="101"/>
  </r>
  <r>
    <x v="12"/>
    <s v="fabre.00.vw"/>
    <x v="0"/>
    <s v="Proceedings of the 2nd international conference on virtual worlds (VW)"/>
    <x v="4"/>
    <s v="A framework to dynamically manage distributed virtual environments"/>
    <x v="12"/>
    <x v="113"/>
  </r>
  <r>
    <x v="17"/>
    <s v="fabre.00.vw"/>
    <x v="0"/>
    <s v="Proceedings of the 2nd international conference on virtual worlds (VW)"/>
    <x v="4"/>
    <s v="A framework to dynamically manage distributed virtual environments"/>
    <x v="12"/>
    <x v="113"/>
  </r>
  <r>
    <x v="23"/>
    <s v="fabrizio.12.spic"/>
    <x v="1"/>
    <s v="Signal Processing: Image Communication"/>
    <x v="4"/>
    <s v="Motion compensation based on tangent distance prediction for video compression"/>
    <x v="106"/>
    <x v="114"/>
  </r>
  <r>
    <x v="23"/>
    <s v="fabrizio.13.paa"/>
    <x v="1"/>
    <s v="Pattern Analysis and Applications"/>
    <x v="0"/>
    <s v="Text detection in street level image"/>
    <x v="107"/>
    <x v="115"/>
  </r>
  <r>
    <x v="23"/>
    <s v="fabrizio.14.icip"/>
    <x v="0"/>
    <s v="Proceedings of the 21st international conference on image processing (ICIP)"/>
    <x v="0"/>
    <s v="A precise skew estimation algorithm for document images using KNN clustering and fourier transform"/>
    <x v="108"/>
    <x v="52"/>
  </r>
  <r>
    <x v="23"/>
    <s v="fabrizio.16.ijdar"/>
    <x v="1"/>
    <s v="International Journal on Document Analysis and Recognition"/>
    <x v="0"/>
    <s v="TextCatcher: A method to detect curved and challenging text in natural scenes"/>
    <x v="109"/>
    <x v="49"/>
  </r>
  <r>
    <x v="36"/>
    <s v="fabrizio.16.ijdar"/>
    <x v="1"/>
    <s v="International Journal on Document Analysis and Recognition"/>
    <x v="0"/>
    <s v="TextCatcher: A method to detect curved and challenging text in natural scenes"/>
    <x v="109"/>
    <x v="49"/>
  </r>
  <r>
    <x v="22"/>
    <s v="fabrizio.16.ijdar"/>
    <x v="1"/>
    <s v="International Journal on Document Analysis and Recognition"/>
    <x v="0"/>
    <s v="TextCatcher: A method to detect curved and challenging text in natural scenes"/>
    <x v="109"/>
    <x v="49"/>
  </r>
  <r>
    <x v="23"/>
    <s v="fabrizio.23.jrtip"/>
    <x v="1"/>
    <s v="Journal of Real-Time Image Processing volume"/>
    <x v="0"/>
    <s v="How to compute the convex hull of a binary shape? A real-time algorithm to compute the convex hull of a binary shape"/>
    <x v="110"/>
    <x v="110"/>
  </r>
  <r>
    <x v="2"/>
    <s v="fahrenberg.22.concur"/>
    <x v="0"/>
    <s v="33rd international conference on concurrency theory (CONCUR 2022)"/>
    <x v="2"/>
    <s v="A Kleene theorem for higher-dimensional automata"/>
    <x v="111"/>
    <x v="45"/>
  </r>
  <r>
    <x v="2"/>
    <s v="fahrenberg.22.hdr"/>
    <x v="3"/>
    <m/>
    <x v="3"/>
    <s v="A generic approach to quantitative verification"/>
    <x v="12"/>
    <x v="0"/>
  </r>
  <r>
    <x v="2"/>
    <s v="fahrenberg.22.iandc"/>
    <x v="1"/>
    <s v="Information and Computation"/>
    <x v="5"/>
    <s v="Posets with interfaces as a model for concurrency"/>
    <x v="112"/>
    <x v="0"/>
  </r>
  <r>
    <x v="2"/>
    <s v="fahrenberg.22.lites"/>
    <x v="1"/>
    <s v="Leibniz Transactions on Embedded Systems"/>
    <x v="1"/>
    <s v="Higher-dimensional timed and hybrid automata"/>
    <x v="113"/>
    <x v="1"/>
  </r>
  <r>
    <x v="2"/>
    <s v="fahrenberg.22.scp"/>
    <x v="1"/>
    <s v="Science of Computer Programming"/>
    <x v="0"/>
    <s v="Featured games"/>
    <x v="114"/>
    <x v="116"/>
  </r>
  <r>
    <x v="2"/>
    <s v="fahrenberg.23.alguniv"/>
    <x v="1"/>
    <s v="Algebra Universalis"/>
    <x v="0"/>
    <s v="Catoids and modal convolution algebras"/>
    <x v="115"/>
    <x v="65"/>
  </r>
  <r>
    <x v="2"/>
    <s v="fahrenberg.23.pn"/>
    <x v="0"/>
    <s v="Application and theory of petri nets and concurrency (PETRI NETS)"/>
    <x v="4"/>
    <s v="A Myhill-Nerode theorem for higher-dimensional automata"/>
    <x v="116"/>
    <x v="65"/>
  </r>
  <r>
    <x v="30"/>
    <s v="fouquier.07.icassp"/>
    <x v="0"/>
    <s v="Proceedings of the 32nd IEEE international conference on acoustics, speech, and signal processing (ICASSP)"/>
    <x v="0"/>
    <s v="The biosecure geometry-based system for hand modality"/>
    <x v="12"/>
    <x v="117"/>
  </r>
  <r>
    <x v="8"/>
    <s v="frion.23.eusipco"/>
    <x v="0"/>
    <s v="Proceedings of the 31th european signal processing conference (EUSIPCO)"/>
    <x v="0"/>
    <s v="Learning sentinel-2 reflectance dynamics for data-driven assimilation and forecasting"/>
    <x v="117"/>
    <x v="110"/>
  </r>
  <r>
    <x v="8"/>
    <s v="frion.23.icassp"/>
    <x v="0"/>
    <s v="Proceedings of the 48th IEEE international conference on acoustics, speech, and signal processing (ICASSP)"/>
    <x v="0"/>
    <s v="Leveraging neural koopman operators to learn continuous representations of dynamical systems from scarce data"/>
    <x v="118"/>
    <x v="118"/>
  </r>
  <r>
    <x v="3"/>
    <s v="fronc.13.atva"/>
    <x v="0"/>
    <s v="Proceedings of the 11th international symposium on automated technology for verification and analysis (ATVA’13)"/>
    <x v="0"/>
    <s v="LTL model checking with Neco"/>
    <x v="119"/>
    <x v="106"/>
  </r>
  <r>
    <x v="12"/>
    <s v="geraud.00.europlop"/>
    <x v="0"/>
    <s v="Proceedings of the 5th european conference on pattern languages of programs (EuroPLoP)"/>
    <x v="4"/>
    <s v="Generic programming redesign of patterns"/>
    <x v="12"/>
    <x v="113"/>
  </r>
  <r>
    <x v="3"/>
    <s v="geraud.00.europlop"/>
    <x v="0"/>
    <s v="Proceedings of the 5th european conference on pattern languages of programs (EuroPLoP)"/>
    <x v="4"/>
    <s v="Generic programming redesign of patterns"/>
    <x v="12"/>
    <x v="113"/>
  </r>
  <r>
    <x v="12"/>
    <s v="geraud.00.icpr"/>
    <x v="0"/>
    <s v="Proceedings of the 15th international conference on pattern recognition (ICPR)"/>
    <x v="0"/>
    <s v="Obtaining genericity for image processing and pattern recognition algorithms"/>
    <x v="12"/>
    <x v="119"/>
  </r>
  <r>
    <x v="3"/>
    <s v="geraud.00.icpr"/>
    <x v="0"/>
    <s v="Proceedings of the 15th international conference on pattern recognition (ICPR)"/>
    <x v="0"/>
    <s v="Obtaining genericity for image processing and pattern recognition algorithms"/>
    <x v="12"/>
    <x v="119"/>
  </r>
  <r>
    <x v="12"/>
    <s v="geraud.00.rfia"/>
    <x v="0"/>
    <s v="Actes du 12ème congrès francophone AFRIF-AFIA de reconnaissance des formes et intelligence artificielle (RFIA)"/>
    <x v="1"/>
    <s v="Reconnaissance de structures cérébrales à l’aide d’un atlas et par fusion d’informations structurelles floues"/>
    <x v="12"/>
    <x v="120"/>
  </r>
  <r>
    <x v="12"/>
    <s v="geraud.01.ai"/>
    <x v="0"/>
    <s v="Proceedings of the IASTED international conference on applied informatics (AI)—symposium on advances in computer applications"/>
    <x v="4"/>
    <s v="Applying generic programming to image processing"/>
    <x v="12"/>
    <x v="121"/>
  </r>
  <r>
    <x v="3"/>
    <s v="geraud.01.ai"/>
    <x v="0"/>
    <s v="Proceedings of the IASTED international conference on applied informatics (AI)—symposium on advances in computer applications"/>
    <x v="4"/>
    <s v="Applying generic programming to image processing"/>
    <x v="12"/>
    <x v="121"/>
  </r>
  <r>
    <x v="12"/>
    <s v="geraud.01.icip"/>
    <x v="0"/>
    <s v="Proceedings of the IEEE international conference on image processing (ICIP)"/>
    <x v="0"/>
    <s v="Color image segmentation based on automatic morphological clustering"/>
    <x v="12"/>
    <x v="122"/>
  </r>
  <r>
    <x v="30"/>
    <s v="geraud.01.icip"/>
    <x v="0"/>
    <s v="Proceedings of the IEEE international conference on image processing (ICIP)"/>
    <x v="0"/>
    <s v="Color image segmentation based on automatic morphological clustering"/>
    <x v="12"/>
    <x v="122"/>
  </r>
  <r>
    <x v="12"/>
    <s v="geraud.01.icisp"/>
    <x v="0"/>
    <s v="Proceedings of the international conference on image and signal processing (ICISP)"/>
    <x v="4"/>
    <s v="Segmentation d’images en couleur par classification morphologique non supervisée"/>
    <x v="12"/>
    <x v="102"/>
  </r>
  <r>
    <x v="30"/>
    <s v="geraud.01.icisp"/>
    <x v="0"/>
    <s v="Proceedings of the international conference on image and signal processing (ICISP)"/>
    <x v="4"/>
    <s v="Segmentation d’images en couleur par classification morphologique non supervisée"/>
    <x v="12"/>
    <x v="102"/>
  </r>
  <r>
    <x v="12"/>
    <s v="geraud.03.grec"/>
    <x v="0"/>
    <s v="Proceedings of the 5th IAPR international workshop on graphics recognition (GREC)"/>
    <x v="4"/>
    <s v="Document type recognition using evidence theory"/>
    <x v="12"/>
    <x v="123"/>
  </r>
  <r>
    <x v="12"/>
    <s v="geraud.03.ibpria"/>
    <x v="0"/>
    <s v="Proceedings of the 1st iberian conference on pattern recognition and image analysis (IbPRIA)"/>
    <x v="4"/>
    <s v="Segmentation of curvilinear objects using a watershed-based curve adjacency graph"/>
    <x v="12"/>
    <x v="124"/>
  </r>
  <r>
    <x v="12"/>
    <s v="geraud.03.icisp"/>
    <x v="0"/>
    <s v="Proceedings of the international conference on image and signal processing (ICISP)"/>
    <x v="4"/>
    <s v="Segmentation d’objets curvilignes à l’aide des champs de markov sur un graphe d’adjacence de courbes issu de l’algorithme de la ligne de partage des eaux"/>
    <x v="12"/>
    <x v="124"/>
  </r>
  <r>
    <x v="12"/>
    <s v="geraud.03.nsip"/>
    <x v="0"/>
    <s v="Proceedings of the EURASIP workshop on nonlinear signal and image processing (NSIP)"/>
    <x v="4"/>
    <s v="Fast road network extraction in satellite images using mathematical morphology and MRF"/>
    <x v="12"/>
    <x v="124"/>
  </r>
  <r>
    <x v="12"/>
    <s v="geraud.04.iccvg"/>
    <x v="0"/>
    <s v="Computer vision and graphics—international conference on computer vision and graphics (ICCVG), warsaw, poland, september 2004"/>
    <x v="4"/>
    <s v="Fast color image segmentation based on levellings in feature space"/>
    <x v="12"/>
    <x v="125"/>
  </r>
  <r>
    <x v="12"/>
    <s v="geraud.04.jasp"/>
    <x v="1"/>
    <s v="EURASIP Journal on Applied Signal Processing"/>
    <x v="4"/>
    <s v="Fast road network extraction in satellite images using mathematical morphology and Markov random fields"/>
    <x v="120"/>
    <x v="126"/>
  </r>
  <r>
    <x v="12"/>
    <s v="geraud.05.ismm"/>
    <x v="0"/>
    <s v="Proceedings of the 7th international symposium on mathematical morphology (ISMM’05)"/>
    <x v="0"/>
    <s v="Ruminations on Tarjan’s Union-Find algorithm and connected operators"/>
    <x v="12"/>
    <x v="127"/>
  </r>
  <r>
    <x v="12"/>
    <s v="geraud.08.mpool"/>
    <x v="0"/>
    <s v="Proceedings of the 6th international workshop on multiparadigm programming with object-oriented languages (MPOOL)"/>
    <x v="4"/>
    <s v="Semantics-driven genericity: A sequel to the static C++ object-oriented programming paradigm (SCOOP 2)"/>
    <x v="12"/>
    <x v="128"/>
  </r>
  <r>
    <x v="13"/>
    <s v="geraud.08.mpool"/>
    <x v="0"/>
    <s v="Proceedings of the 6th international workshop on multiparadigm programming with object-oriented languages (MPOOL)"/>
    <x v="4"/>
    <s v="Semantics-driven genericity: A sequel to the static C++ object-oriented programming paradigm (SCOOP 2)"/>
    <x v="12"/>
    <x v="128"/>
  </r>
  <r>
    <x v="12"/>
    <s v="geraud.10.book"/>
    <x v="2"/>
    <s v="Mathematical morphology—from theory to applications"/>
    <x v="4"/>
    <s v="Algorithms for mathematical morphology"/>
    <x v="12"/>
    <x v="89"/>
  </r>
  <r>
    <x v="12"/>
    <s v="geraud.10.livre"/>
    <x v="2"/>
    <s v="Morphologie mathématique 2 : Estimation, choix et mise en œuvre"/>
    <x v="4"/>
    <s v="Morphologie et algorithmes"/>
    <x v="12"/>
    <x v="129"/>
  </r>
  <r>
    <x v="12"/>
    <s v="geraud.12.hdr"/>
    <x v="3"/>
    <m/>
    <x v="3"/>
    <s v="Outil logiciel pour le traitement d’images: Bibliothèque, paradigmes, types et algorithmes"/>
    <x v="12"/>
    <x v="130"/>
  </r>
  <r>
    <x v="12"/>
    <s v="geraud.13.ismm"/>
    <x v="0"/>
    <s v="Mathematical morphology and its application to signal and image processing – proceedings of the 11th international symposium on mathematical morphology (ISMM)"/>
    <x v="0"/>
    <s v="A quasi-linear algorithm to compute the tree of shapes of n-D images"/>
    <x v="12"/>
    <x v="51"/>
  </r>
  <r>
    <x v="0"/>
    <s v="geraud.13.ismm"/>
    <x v="0"/>
    <s v="Mathematical morphology and its application to signal and image processing – proceedings of the 11th international symposium on mathematical morphology (ISMM)"/>
    <x v="0"/>
    <s v="A quasi-linear algorithm to compute the tree of shapes of n-D images"/>
    <x v="12"/>
    <x v="51"/>
  </r>
  <r>
    <x v="25"/>
    <s v="geraud.13.ismm"/>
    <x v="0"/>
    <s v="Mathematical morphology and its application to signal and image processing – proceedings of the 11th international symposium on mathematical morphology (ISMM)"/>
    <x v="0"/>
    <s v="A quasi-linear algorithm to compute the tree of shapes of n-D images"/>
    <x v="12"/>
    <x v="51"/>
  </r>
  <r>
    <x v="20"/>
    <s v="geraud.13.ismm"/>
    <x v="0"/>
    <s v="Mathematical morphology and its application to signal and image processing – proceedings of the 11th international symposium on mathematical morphology (ISMM)"/>
    <x v="0"/>
    <s v="A quasi-linear algorithm to compute the tree of shapes of n-D images"/>
    <x v="12"/>
    <x v="51"/>
  </r>
  <r>
    <x v="12"/>
    <s v="geraud.14.icip"/>
    <x v="0"/>
    <s v="Proceedings of the 21st international conference on image processing (ICIP)"/>
    <x v="0"/>
    <s v="A morphological method for music score staff removal"/>
    <x v="121"/>
    <x v="52"/>
  </r>
  <r>
    <x v="12"/>
    <s v="geraud.15.ismm"/>
    <x v="0"/>
    <s v="Mathematical morphology and its application to signal and image processing – proceedings of the 12th international symposium on mathematical morphology (ISMM)"/>
    <x v="0"/>
    <s v="Self-duality and digital topology: Links between the morphological tree of shapes and well-composed gray-level images"/>
    <x v="122"/>
    <x v="35"/>
  </r>
  <r>
    <x v="0"/>
    <s v="geraud.15.ismm"/>
    <x v="0"/>
    <s v="Mathematical morphology and its application to signal and image processing – proceedings of the 12th international symposium on mathematical morphology (ISMM)"/>
    <x v="0"/>
    <s v="Self-duality and digital topology: Links between the morphological tree of shapes and well-composed gray-level images"/>
    <x v="122"/>
    <x v="35"/>
  </r>
  <r>
    <x v="25"/>
    <s v="geraud.15.ismm"/>
    <x v="0"/>
    <s v="Mathematical morphology and its application to signal and image processing – proceedings of the 12th international symposium on mathematical morphology (ISMM)"/>
    <x v="0"/>
    <s v="Self-duality and digital topology: Links between the morphological tree of shapes and well-composed gray-level images"/>
    <x v="122"/>
    <x v="35"/>
  </r>
  <r>
    <x v="12"/>
    <s v="geraud.17.ismm"/>
    <x v="0"/>
    <s v="Mathematical morphology and its application to signal and image processing – proceedings of the 13th international symposium on mathematical morphology (ISMM)"/>
    <x v="0"/>
    <s v="Introducing the Dahu pseudo-distance"/>
    <x v="123"/>
    <x v="23"/>
  </r>
  <r>
    <x v="24"/>
    <s v="geraud.17.ismm"/>
    <x v="0"/>
    <s v="Mathematical morphology and its application to signal and image processing – proceedings of the 13th international symposium on mathematical morphology (ISMM)"/>
    <x v="0"/>
    <s v="Introducing the Dahu pseudo-distance"/>
    <x v="123"/>
    <x v="23"/>
  </r>
  <r>
    <x v="0"/>
    <s v="geraud.17.ismm"/>
    <x v="0"/>
    <s v="Mathematical morphology and its application to signal and image processing – proceedings of the 13th international symposium on mathematical morphology (ISMM)"/>
    <x v="0"/>
    <s v="Introducing the Dahu pseudo-distance"/>
    <x v="123"/>
    <x v="23"/>
  </r>
  <r>
    <x v="7"/>
    <s v="geraud.17.ismm"/>
    <x v="0"/>
    <s v="Mathematical morphology and its application to signal and image processing – proceedings of the 13th international symposium on mathematical morphology (ISMM)"/>
    <x v="0"/>
    <s v="Introducing the Dahu pseudo-distance"/>
    <x v="123"/>
    <x v="23"/>
  </r>
  <r>
    <x v="12"/>
    <s v="geraud.99.cimaf"/>
    <x v="0"/>
    <s v="Proceeding of CIMAF symposium on artificial intelligence"/>
    <x v="4"/>
    <s v="Atlas-guided recognition of cerebral structures in MRI using fusion of fuzzy structural information"/>
    <x v="12"/>
    <x v="131"/>
  </r>
  <r>
    <x v="12"/>
    <s v="geraud.99.gretsi"/>
    <x v="0"/>
    <s v="Proceedings of the 17th symposium on signal and image processing (GRETSI)"/>
    <x v="1"/>
    <s v="Vers une réutilisabilité totale des algorithmes de traitement d’images"/>
    <x v="12"/>
    <x v="132"/>
  </r>
  <r>
    <x v="12"/>
    <s v="goetz.18.tpds"/>
    <x v="1"/>
    <s v="IEEE Transactions on Parallel and Distributed Systems"/>
    <x v="3"/>
    <s v="Parallel computation of component trees on distributed memory machines"/>
    <x v="124"/>
    <x v="133"/>
  </r>
  <r>
    <x v="17"/>
    <s v="gournet.05.sud"/>
    <x v="4"/>
    <m/>
    <x v="4"/>
    <s v="Implementing attributes in SDF"/>
    <x v="12"/>
    <x v="81"/>
  </r>
  <r>
    <x v="18"/>
    <s v="grosicki.04.icc"/>
    <x v="0"/>
    <s v="Proceedings of the IEEE international conference on communications (ICC)"/>
    <x v="4"/>
    <s v="A novel method to fight the non line of sight error in AOA measurements for mobile location"/>
    <x v="12"/>
    <x v="70"/>
  </r>
  <r>
    <x v="18"/>
    <s v="guillaume.22.egc"/>
    <x v="0"/>
    <s v="Workshop EGC 2022 DL for NLP"/>
    <x v="1"/>
    <s v="Hate speech and toxic comment detection using transformers"/>
    <x v="12"/>
    <x v="43"/>
  </r>
  <r>
    <x v="29"/>
    <s v="hacquard.21.els"/>
    <x v="0"/>
    <s v="ELS 2021, the 14th european lisp symposium"/>
    <x v="5"/>
    <s v="A corpus processing and analysis pipeline for Quickref"/>
    <x v="125"/>
    <x v="27"/>
  </r>
  <r>
    <x v="32"/>
    <s v="hammi.21.ieee"/>
    <x v="1"/>
    <s v="IEEE Transactions on Engineering Management"/>
    <x v="4"/>
    <s v="Blockchain-based solution for detecting and preventing fake check scams"/>
    <x v="126"/>
    <x v="1"/>
  </r>
  <r>
    <x v="31"/>
    <s v="hammi.21.ieee"/>
    <x v="1"/>
    <s v="IEEE Transactions on Engineering Management"/>
    <x v="4"/>
    <s v="Blockchain-based solution for detecting and preventing fake check scams"/>
    <x v="126"/>
    <x v="1"/>
  </r>
  <r>
    <x v="8"/>
    <s v="hermary.22.jmiv"/>
    <x v="1"/>
    <s v="Journal of Mathematical Imaging and Vision"/>
    <x v="0"/>
    <s v="Learning grayscale mathematical morphology with smooth morphological layers"/>
    <x v="127"/>
    <x v="59"/>
  </r>
  <r>
    <x v="16"/>
    <s v="hermary.22.jmiv"/>
    <x v="1"/>
    <s v="Journal of Mathematical Imaging and Vision"/>
    <x v="0"/>
    <s v="Learning grayscale mathematical morphology with smooth morphological layers"/>
    <x v="127"/>
    <x v="59"/>
  </r>
  <r>
    <x v="45"/>
    <s v="hermary.22.jmiv"/>
    <x v="1"/>
    <s v="Journal of Mathematical Imaging and Vision"/>
    <x v="0"/>
    <s v="Learning grayscale mathematical morphology with smooth morphological layers"/>
    <x v="127"/>
    <x v="59"/>
  </r>
  <r>
    <x v="21"/>
    <s v="huynh.16.icpr"/>
    <x v="0"/>
    <s v="Proceedings of the 23st international conference on pattern recognition (ICPR)"/>
    <x v="0"/>
    <s v="Morphology-based hierarchical representation with application to text segmentation in natural images"/>
    <x v="128"/>
    <x v="36"/>
  </r>
  <r>
    <x v="24"/>
    <s v="huynh.16.icpr"/>
    <x v="0"/>
    <s v="Proceedings of the 23st international conference on pattern recognition (ICPR)"/>
    <x v="0"/>
    <s v="Morphology-based hierarchical representation with application to text segmentation in natural images"/>
    <x v="128"/>
    <x v="36"/>
  </r>
  <r>
    <x v="12"/>
    <s v="huynh.16.icpr"/>
    <x v="0"/>
    <s v="Proceedings of the 23st international conference on pattern recognition (ICPR)"/>
    <x v="0"/>
    <s v="Morphology-based hierarchical representation with application to text segmentation in natural images"/>
    <x v="128"/>
    <x v="36"/>
  </r>
  <r>
    <x v="21"/>
    <s v="huynh.17.ismm"/>
    <x v="0"/>
    <s v="Mathematical morphology and its application to signal and image processing – proceedings of the 13th international symposium on mathematical morphology (ISMM)"/>
    <x v="0"/>
    <s v="Morphological hierarchical image decomposition based on Laplacian 0-crossings"/>
    <x v="129"/>
    <x v="23"/>
  </r>
  <r>
    <x v="24"/>
    <s v="huynh.17.ismm"/>
    <x v="0"/>
    <s v="Mathematical morphology and its application to signal and image processing – proceedings of the 13th international symposium on mathematical morphology (ISMM)"/>
    <x v="0"/>
    <s v="Morphological hierarchical image decomposition based on Laplacian 0-crossings"/>
    <x v="129"/>
    <x v="23"/>
  </r>
  <r>
    <x v="12"/>
    <s v="huynh.17.ismm"/>
    <x v="0"/>
    <s v="Mathematical morphology and its application to signal and image processing – proceedings of the 13th international symposium on mathematical morphology (ISMM)"/>
    <x v="0"/>
    <s v="Morphological hierarchical image decomposition based on Laplacian 0-crossings"/>
    <x v="129"/>
    <x v="23"/>
  </r>
  <r>
    <x v="21"/>
    <s v="huynh.18.phd"/>
    <x v="3"/>
    <m/>
    <x v="2"/>
    <s v="Taking into account inclusion and adjacency information in morphological hierarchical representations, with application to the extraction of text in natural images and videos."/>
    <x v="12"/>
    <x v="134"/>
  </r>
  <r>
    <x v="21"/>
    <s v="huynh.19.prl"/>
    <x v="1"/>
    <s v="Pattern Recognition Letters"/>
    <x v="2"/>
    <s v="Connected filters on generalized shape-spaces"/>
    <x v="130"/>
    <x v="135"/>
  </r>
  <r>
    <x v="7"/>
    <s v="huynh.19.prl"/>
    <x v="1"/>
    <s v="Pattern Recognition Letters"/>
    <x v="2"/>
    <s v="Connected filters on generalized shape-spaces"/>
    <x v="130"/>
    <x v="135"/>
  </r>
  <r>
    <x v="12"/>
    <s v="huynh.19.prl"/>
    <x v="1"/>
    <s v="Pattern Recognition Letters"/>
    <x v="2"/>
    <s v="Connected filters on generalized shape-spaces"/>
    <x v="130"/>
    <x v="135"/>
  </r>
  <r>
    <x v="37"/>
    <s v="iferroudjene.22.dami"/>
    <x v="1"/>
    <s v="Data Mining and Knowledge Discovery"/>
    <x v="3"/>
    <s v="Methods for explaining top-N recommendations through subgroup discovery"/>
    <x v="131"/>
    <x v="65"/>
  </r>
  <r>
    <x v="38"/>
    <s v="jacobs.17.synt"/>
    <x v="0"/>
    <s v="Proceedings sixth workshop on synthesis"/>
    <x v="1"/>
    <s v="The 4th reactive synthesis competition (SYNTCOMP 2017): Benchmarks, participants &amp; results"/>
    <x v="132"/>
    <x v="28"/>
  </r>
  <r>
    <x v="37"/>
    <s v="kamal.22.xkdd"/>
    <x v="0"/>
    <s v="Workshop on eXplainable knowledge discovery in data mining. Machine learning and principles and practice of knowledge discovery in databases - international workshops of ECML PKDD 2022, grenoble, france, september 19-23, 2022, proceedings, part I"/>
    <x v="1"/>
    <s v="Improving the quality of rule-based GNN explanations"/>
    <x v="133"/>
    <x v="45"/>
  </r>
  <r>
    <x v="18"/>
    <s v="kenny.08.odyssey"/>
    <x v="0"/>
    <s v="Proceedings of the speaker and language recognition workshop (IEEE-odyssey 2008)"/>
    <x v="1"/>
    <s v="The role of speaker factors in the NIST extended data task"/>
    <x v="12"/>
    <x v="85"/>
  </r>
  <r>
    <x v="46"/>
    <s v="kheireddine.21.cp"/>
    <x v="0"/>
    <s v="Proceedings of the 27th international conference on principles and practice of constraint programmings (CP’21)"/>
    <x v="2"/>
    <s v="Towards better heuristics for solving bounded model checking problems"/>
    <x v="134"/>
    <x v="109"/>
  </r>
  <r>
    <x v="11"/>
    <s v="kheireddine.21.cp"/>
    <x v="0"/>
    <s v="Proceedings of the 27th international conference on principles and practice of constraint programmings (CP’21)"/>
    <x v="2"/>
    <s v="Towards better heuristics for solving bounded model checking problems"/>
    <x v="134"/>
    <x v="109"/>
  </r>
  <r>
    <x v="4"/>
    <s v="kheireddine.21.cp"/>
    <x v="0"/>
    <s v="Proceedings of the 27th international conference on principles and practice of constraint programmings (CP’21)"/>
    <x v="2"/>
    <s v="Towards better heuristics for solving bounded model checking problems"/>
    <x v="134"/>
    <x v="109"/>
  </r>
  <r>
    <x v="46"/>
    <s v="kheireddine.22.apsec"/>
    <x v="0"/>
    <s v="Proceedings of the 29th asia-pacific software engineering conference (APSEC’22)"/>
    <x v="0"/>
    <s v="Tuning SAT solvers for LTL model checking"/>
    <x v="135"/>
    <x v="1"/>
  </r>
  <r>
    <x v="11"/>
    <s v="kheireddine.22.apsec"/>
    <x v="0"/>
    <s v="Proceedings of the 29th asia-pacific software engineering conference (APSEC’22)"/>
    <x v="0"/>
    <s v="Tuning SAT solvers for LTL model checking"/>
    <x v="135"/>
    <x v="1"/>
  </r>
  <r>
    <x v="4"/>
    <s v="kheireddine.22.apsec"/>
    <x v="0"/>
    <s v="Proceedings of the 29th asia-pacific software engineering conference (APSEC’22)"/>
    <x v="0"/>
    <s v="Tuning SAT solvers for LTL model checking"/>
    <x v="135"/>
    <x v="1"/>
  </r>
  <r>
    <x v="46"/>
    <s v="kheireddine.22.constraints"/>
    <x v="1"/>
    <s v="Constraints"/>
    <x v="0"/>
    <s v="Towards better heuristics for solving bounded model checking problems"/>
    <x v="136"/>
    <x v="65"/>
  </r>
  <r>
    <x v="11"/>
    <s v="kheireddine.22.constraints"/>
    <x v="1"/>
    <s v="Constraints"/>
    <x v="0"/>
    <s v="Towards better heuristics for solving bounded model checking problems"/>
    <x v="136"/>
    <x v="65"/>
  </r>
  <r>
    <x v="4"/>
    <s v="kheireddine.22.constraints"/>
    <x v="1"/>
    <s v="Constraints"/>
    <x v="0"/>
    <s v="Towards better heuristics for solving bounded model checking problems"/>
    <x v="136"/>
    <x v="65"/>
  </r>
  <r>
    <x v="16"/>
    <s v="kim.20.media"/>
    <x v="1"/>
    <s v="Medical Image Analysis"/>
    <x v="3"/>
    <s v="PAIP 2019: Liver cancer segmentation challenge"/>
    <x v="137"/>
    <x v="136"/>
  </r>
  <r>
    <x v="45"/>
    <s v="kirszenberg.21.dgmm"/>
    <x v="0"/>
    <s v="Proceedings of the IAPR international conference on discrete geometry and mathematical morphology (DGMM)"/>
    <x v="5"/>
    <s v="Going beyond p-convolutions to learn grayscale morphological operators"/>
    <x v="138"/>
    <x v="27"/>
  </r>
  <r>
    <x v="8"/>
    <s v="kirszenberg.21.dgmm"/>
    <x v="0"/>
    <s v="Proceedings of the IAPR international conference on discrete geometry and mathematical morphology (DGMM)"/>
    <x v="5"/>
    <s v="Going beyond p-convolutions to learn grayscale morphological operators"/>
    <x v="138"/>
    <x v="27"/>
  </r>
  <r>
    <x v="16"/>
    <s v="kirszenberg.21.dgmm"/>
    <x v="0"/>
    <s v="Proceedings of the IAPR international conference on discrete geometry and mathematical morphology (DGMM)"/>
    <x v="5"/>
    <s v="Going beyond p-convolutions to learn grayscale morphological operators"/>
    <x v="138"/>
    <x v="27"/>
  </r>
  <r>
    <x v="45"/>
    <s v="kirszenberg.21.spin"/>
    <x v="0"/>
    <s v="Proceedings of the 27th international SPIN symposium on model checking of software (SPIN’21)"/>
    <x v="1"/>
    <s v="Go2Pins: A framework for the LTL verification of Go programs"/>
    <x v="139"/>
    <x v="27"/>
  </r>
  <r>
    <x v="40"/>
    <s v="kirszenberg.21.spin"/>
    <x v="0"/>
    <s v="Proceedings of the 27th international SPIN symposium on model checking of software (SPIN’21)"/>
    <x v="1"/>
    <s v="Go2Pins: A framework for the LTL verification of Go programs"/>
    <x v="139"/>
    <x v="27"/>
  </r>
  <r>
    <x v="47"/>
    <s v="kirszenberg.21.spin"/>
    <x v="0"/>
    <s v="Proceedings of the 27th international SPIN symposium on model checking of software (SPIN’21)"/>
    <x v="1"/>
    <s v="Go2Pins: A framework for the LTL verification of Go programs"/>
    <x v="139"/>
    <x v="27"/>
  </r>
  <r>
    <x v="11"/>
    <s v="kirszenberg.21.spin"/>
    <x v="0"/>
    <s v="Proceedings of the 27th international SPIN symposium on model checking of software (SPIN’21)"/>
    <x v="1"/>
    <s v="Go2Pins: A framework for the LTL verification of Go programs"/>
    <x v="139"/>
    <x v="27"/>
  </r>
  <r>
    <x v="16"/>
    <s v="kuijf.19.tmi"/>
    <x v="1"/>
    <s v="IEEE Transactions on Medical Imaging"/>
    <x v="3"/>
    <s v="Standardized assessment of automatic segmentation of white matter hyperintensities: Results of the WMH segmentation challenge"/>
    <x v="140"/>
    <x v="137"/>
  </r>
  <r>
    <x v="24"/>
    <s v="kuijf.19.tmi"/>
    <x v="1"/>
    <s v="IEEE Transactions on Medical Imaging"/>
    <x v="3"/>
    <s v="Standardized assessment of automatic segmentation of white matter hyperintensities: Results of the WMH segmentation challenge"/>
    <x v="140"/>
    <x v="137"/>
  </r>
  <r>
    <x v="48"/>
    <s v="lazzara.11.icdar"/>
    <x v="0"/>
    <s v="Proceedings of the 11th international conference on document analysis and recognition (ICDAR)"/>
    <x v="2"/>
    <s v="The SCRIBO module of the Olena platform: A free software framework for document image analysis"/>
    <x v="12"/>
    <x v="105"/>
  </r>
  <r>
    <x v="13"/>
    <s v="lazzara.11.icdar"/>
    <x v="0"/>
    <s v="Proceedings of the 11th international conference on document analysis and recognition (ICDAR)"/>
    <x v="2"/>
    <s v="The SCRIBO module of the Olena platform: A free software framework for document image analysis"/>
    <x v="12"/>
    <x v="105"/>
  </r>
  <r>
    <x v="12"/>
    <s v="lazzara.11.icdar"/>
    <x v="0"/>
    <s v="Proceedings of the 11th international conference on document analysis and recognition (ICDAR)"/>
    <x v="2"/>
    <s v="The SCRIBO module of the Olena platform: A free software framework for document image analysis"/>
    <x v="12"/>
    <x v="105"/>
  </r>
  <r>
    <x v="48"/>
    <s v="lazzara.13.ijdar"/>
    <x v="1"/>
    <s v="International Journal of Document Analysis and Recognition (IJDAR)"/>
    <x v="0"/>
    <s v="Efficient multiscale Sauvola’s binarization"/>
    <x v="141"/>
    <x v="2"/>
  </r>
  <r>
    <x v="12"/>
    <s v="lazzara.13.ijdar"/>
    <x v="1"/>
    <s v="International Journal of Document Analysis and Recognition (IJDAR)"/>
    <x v="0"/>
    <s v="Efficient multiscale Sauvola’s binarization"/>
    <x v="141"/>
    <x v="2"/>
  </r>
  <r>
    <x v="48"/>
    <s v="lazzara.14.das"/>
    <x v="0"/>
    <s v="Proceedings of the 11th IAPR international workshop on document analysis systems (DAS)"/>
    <x v="0"/>
    <s v="Planting, growing and pruning trees: Connected filters applied to document image analysis"/>
    <x v="142"/>
    <x v="17"/>
  </r>
  <r>
    <x v="12"/>
    <s v="lazzara.14.das"/>
    <x v="0"/>
    <s v="Proceedings of the 11th IAPR international workshop on document analysis systems (DAS)"/>
    <x v="0"/>
    <s v="Planting, growing and pruning trees: Connected filters applied to document image analysis"/>
    <x v="142"/>
    <x v="17"/>
  </r>
  <r>
    <x v="13"/>
    <s v="lazzara.14.das"/>
    <x v="0"/>
    <s v="Proceedings of the 11th IAPR international workshop on document analysis systems (DAS)"/>
    <x v="0"/>
    <s v="Planting, growing and pruning trees: Connected filters applied to document image analysis"/>
    <x v="142"/>
    <x v="17"/>
  </r>
  <r>
    <x v="49"/>
    <s v="le-frioux.17.sat"/>
    <x v="0"/>
    <s v="Proceedings of the 20th international conference on theory and applications of satisfiability testing (SAT’17)"/>
    <x v="2"/>
    <s v="PaInleSS: A framework for parallel SAT solving"/>
    <x v="143"/>
    <x v="138"/>
  </r>
  <r>
    <x v="4"/>
    <s v="le-frioux.17.sat"/>
    <x v="0"/>
    <s v="Proceedings of the 20th international conference on theory and applications of satisfiability testing (SAT’17)"/>
    <x v="2"/>
    <s v="PaInleSS: A framework for parallel SAT solving"/>
    <x v="143"/>
    <x v="138"/>
  </r>
  <r>
    <x v="49"/>
    <s v="le-frioux.19.phd"/>
    <x v="3"/>
    <m/>
    <x v="2"/>
    <s v="Towards more efficient parallel SAT solving"/>
    <x v="12"/>
    <x v="40"/>
  </r>
  <r>
    <x v="49"/>
    <s v="le-frioux.19.tacas"/>
    <x v="0"/>
    <s v="Proceedings of the 25th international conference on tools and algorithms for the construction and analysis of systems (TACAS’19)"/>
    <x v="2"/>
    <s v="Modular and efficient divide-and-conquer SAT solver on top of the Painless framework"/>
    <x v="144"/>
    <x v="139"/>
  </r>
  <r>
    <x v="4"/>
    <s v="le-frioux.19.tacas"/>
    <x v="0"/>
    <s v="Proceedings of the 25th international conference on tools and algorithms for the construction and analysis of systems (TACAS’19)"/>
    <x v="2"/>
    <s v="Modular and efficient divide-and-conquer SAT solver on top of the Painless framework"/>
    <x v="144"/>
    <x v="139"/>
  </r>
  <r>
    <x v="17"/>
    <s v="le-quoc.07.ntms"/>
    <x v="0"/>
    <s v="Proceedings of the 2007 international conference on new technologies, mobility and security (NTMS’07)"/>
    <x v="5"/>
    <s v="On the security of quantum networks: A proposal framework and its capacity"/>
    <x v="12"/>
    <x v="140"/>
  </r>
  <r>
    <x v="17"/>
    <s v="le-quoc.07.rivf"/>
    <x v="0"/>
    <s v="Proceedings of the fifth international conference on computer sciences, research, innovation and vision for the future (RIVF’07)"/>
    <x v="4"/>
    <s v="Stochastic routing in large grid-shaped quantum networks"/>
    <x v="12"/>
    <x v="79"/>
  </r>
  <r>
    <x v="17"/>
    <s v="le-quoc.08.ispec"/>
    <x v="0"/>
    <s v="Proceedings of the 4th information security practice and experience conference (ISPEC’08)"/>
    <x v="4"/>
    <s v="Towards the world-wide quantum network"/>
    <x v="12"/>
    <x v="80"/>
  </r>
  <r>
    <x v="30"/>
    <s v="lefebvre.04.tr"/>
    <x v="5"/>
    <m/>
    <x v="4"/>
    <s v="Unified texture management for arbitrary meshes"/>
    <x v="12"/>
    <x v="141"/>
  </r>
  <r>
    <x v="18"/>
    <s v="lepage.22.interspeech"/>
    <x v="0"/>
    <s v="Proc. Interspeech 2022"/>
    <x v="2"/>
    <s v="Label-efficient self-supervised speaker verification with information maximization and contrastive learning"/>
    <x v="145"/>
    <x v="45"/>
  </r>
  <r>
    <x v="18"/>
    <s v="lepage.23.interspeech"/>
    <x v="0"/>
    <s v="Proc. Interspeech 2023"/>
    <x v="2"/>
    <s v="Experimenting with additive margins for contrastive self-supervised speaker verification"/>
    <x v="146"/>
    <x v="20"/>
  </r>
  <r>
    <x v="30"/>
    <s v="lesage.06.isvc"/>
    <x v="0"/>
    <s v="Proceedings of the second international conference on visual computing"/>
    <x v="4"/>
    <s v="An efficient algorithm for connected attribute thinnings and thickenings"/>
    <x v="12"/>
    <x v="92"/>
  </r>
  <r>
    <x v="13"/>
    <s v="levillain.05.olenaposter"/>
    <x v="4"/>
    <m/>
    <x v="4"/>
    <s v="Olena Project poster"/>
    <x v="12"/>
    <x v="12"/>
  </r>
  <r>
    <x v="13"/>
    <s v="levillain.05.tigerposter"/>
    <x v="4"/>
    <m/>
    <x v="4"/>
    <s v="Tiger Project poster"/>
    <x v="12"/>
    <x v="12"/>
  </r>
  <r>
    <x v="13"/>
    <s v="levillain.09.ismm"/>
    <x v="0"/>
    <s v="Mathematical morphology and its application to signal and image processing – proceedings of the ninth international symposium on mathematical morphology (ISMM)"/>
    <x v="0"/>
    <s v="Milena: Write generic morphological algorithms once, run on many kinds of images"/>
    <x v="12"/>
    <x v="142"/>
  </r>
  <r>
    <x v="12"/>
    <s v="levillain.09.ismm"/>
    <x v="0"/>
    <s v="Mathematical morphology and its application to signal and image processing – proceedings of the ninth international symposium on mathematical morphology (ISMM)"/>
    <x v="0"/>
    <s v="Milena: Write generic morphological algorithms once, run on many kinds of images"/>
    <x v="12"/>
    <x v="142"/>
  </r>
  <r>
    <x v="20"/>
    <s v="levillain.09.ismm"/>
    <x v="0"/>
    <s v="Mathematical morphology and its application to signal and image processing – proceedings of the ninth international symposium on mathematical morphology (ISMM)"/>
    <x v="0"/>
    <s v="Milena: Write generic morphological algorithms once, run on many kinds of images"/>
    <x v="12"/>
    <x v="142"/>
  </r>
  <r>
    <x v="13"/>
    <s v="levillain.10.icip"/>
    <x v="0"/>
    <s v="Proceedings of the IEEE international conference on image processing (ICIP)"/>
    <x v="0"/>
    <s v="Why and how to design a generic and efficient image processing framework: The case of the Milena library"/>
    <x v="12"/>
    <x v="129"/>
  </r>
  <r>
    <x v="12"/>
    <s v="levillain.10.icip"/>
    <x v="0"/>
    <s v="Proceedings of the IEEE international conference on image processing (ICIP)"/>
    <x v="0"/>
    <s v="Why and how to design a generic and efficient image processing framework: The case of the Milena library"/>
    <x v="12"/>
    <x v="129"/>
  </r>
  <r>
    <x v="20"/>
    <s v="levillain.10.icip"/>
    <x v="0"/>
    <s v="Proceedings of the IEEE international conference on image processing (ICIP)"/>
    <x v="0"/>
    <s v="Why and how to design a generic and efficient image processing framework: The case of the Milena library"/>
    <x v="12"/>
    <x v="129"/>
  </r>
  <r>
    <x v="13"/>
    <s v="levillain.10.wadgmm"/>
    <x v="0"/>
    <s v="Proceedings of the workshop on applications of digital geometry and mathematical morphology (WADGMM)"/>
    <x v="1"/>
    <s v="Writing reusable digital geometry algorithms in a generic image processing framework"/>
    <x v="12"/>
    <x v="143"/>
  </r>
  <r>
    <x v="12"/>
    <s v="levillain.10.wadgmm"/>
    <x v="0"/>
    <s v="Proceedings of the workshop on applications of digital geometry and mathematical morphology (WADGMM)"/>
    <x v="1"/>
    <s v="Writing reusable digital geometry algorithms in a generic image processing framework"/>
    <x v="12"/>
    <x v="143"/>
  </r>
  <r>
    <x v="20"/>
    <s v="levillain.10.wadgmm"/>
    <x v="0"/>
    <s v="Proceedings of the workshop on applications of digital geometry and mathematical morphology (WADGMM)"/>
    <x v="1"/>
    <s v="Writing reusable digital geometry algorithms in a generic image processing framework"/>
    <x v="12"/>
    <x v="143"/>
  </r>
  <r>
    <x v="13"/>
    <s v="levillain.11.gretsi"/>
    <x v="0"/>
    <s v="Proceedings of the 23rd symposium on signal and image processing (GRETSI)"/>
    <x v="1"/>
    <s v="Une approche générique du logiciel pour le traitement d’images préservant les performances"/>
    <x v="12"/>
    <x v="105"/>
  </r>
  <r>
    <x v="12"/>
    <s v="levillain.11.gretsi"/>
    <x v="0"/>
    <s v="Proceedings of the 23rd symposium on signal and image processing (GRETSI)"/>
    <x v="1"/>
    <s v="Une approche générique du logiciel pour le traitement d’images préservant les performances"/>
    <x v="12"/>
    <x v="105"/>
  </r>
  <r>
    <x v="20"/>
    <s v="levillain.11.gretsi"/>
    <x v="0"/>
    <s v="Proceedings of the 23rd symposium on signal and image processing (GRETSI)"/>
    <x v="1"/>
    <s v="Une approche générique du logiciel pour le traitement d’images préservant les performances"/>
    <x v="12"/>
    <x v="105"/>
  </r>
  <r>
    <x v="13"/>
    <s v="levillain.11.phd"/>
    <x v="3"/>
    <m/>
    <x v="2"/>
    <s v="Towards a software architecture for generic image processing"/>
    <x v="12"/>
    <x v="144"/>
  </r>
  <r>
    <x v="13"/>
    <s v="levillain.12.wadgmm-lncs"/>
    <x v="0"/>
    <s v="WADGMM 2010"/>
    <x v="4"/>
    <s v="Writing reusable digital topology algorithms in a generic image processing framework"/>
    <x v="12"/>
    <x v="145"/>
  </r>
  <r>
    <x v="12"/>
    <s v="levillain.12.wadgmm-lncs"/>
    <x v="0"/>
    <s v="WADGMM 2010"/>
    <x v="4"/>
    <s v="Writing reusable digital topology algorithms in a generic image processing framework"/>
    <x v="12"/>
    <x v="145"/>
  </r>
  <r>
    <x v="20"/>
    <s v="levillain.12.wadgmm-lncs"/>
    <x v="0"/>
    <s v="WADGMM 2010"/>
    <x v="4"/>
    <s v="Writing reusable digital topology algorithms in a generic image processing framework"/>
    <x v="12"/>
    <x v="145"/>
  </r>
  <r>
    <x v="13"/>
    <s v="levillain.14.ciarp"/>
    <x v="0"/>
    <s v="Progress in pattern recognition, image analysis, computer vision, and applications – proceedings of the 19th iberoamerican congress on pattern recognition (CIARP)"/>
    <x v="4"/>
    <s v="Practical genericity: Writing image processing algorithms both reusable and efficient"/>
    <x v="147"/>
    <x v="33"/>
  </r>
  <r>
    <x v="12"/>
    <s v="levillain.14.ciarp"/>
    <x v="0"/>
    <s v="Progress in pattern recognition, image analysis, computer vision, and applications – proceedings of the 19th iberoamerican congress on pattern recognition (CIARP)"/>
    <x v="4"/>
    <s v="Practical genericity: Writing image processing algorithms both reusable and efficient"/>
    <x v="147"/>
    <x v="33"/>
  </r>
  <r>
    <x v="20"/>
    <s v="levillain.14.ciarp"/>
    <x v="0"/>
    <s v="Progress in pattern recognition, image analysis, computer vision, and applications – proceedings of the 19th iberoamerican congress on pattern recognition (CIARP)"/>
    <x v="4"/>
    <s v="Practical genericity: Writing image processing algorithms both reusable and efficient"/>
    <x v="147"/>
    <x v="33"/>
  </r>
  <r>
    <x v="0"/>
    <s v="levillain.14.ciarp"/>
    <x v="0"/>
    <s v="Progress in pattern recognition, image analysis, computer vision, and applications – proceedings of the 19th iberoamerican congress on pattern recognition (CIARP)"/>
    <x v="4"/>
    <s v="Practical genericity: Writing image processing algorithms both reusable and efficient"/>
    <x v="147"/>
    <x v="33"/>
  </r>
  <r>
    <x v="33"/>
    <s v="lombardy.03.ciaa"/>
    <x v="0"/>
    <s v="Proceedings of implementation and application of automata, 8th international conference (CIAA’03)"/>
    <x v="5"/>
    <s v="Introducing Vaucanson"/>
    <x v="12"/>
    <x v="123"/>
  </r>
  <r>
    <x v="33"/>
    <s v="lombardy.04.tcs"/>
    <x v="1"/>
    <s v="Theoretical Computer Science"/>
    <x v="4"/>
    <s v="Introducing Vaucanson"/>
    <x v="12"/>
    <x v="126"/>
  </r>
  <r>
    <x v="41"/>
    <s v="maldonado-ruiz.21.ifip"/>
    <x v="0"/>
    <s v="11th IFIP international conference on new technologies, mobility and security (NTMS)"/>
    <x v="4"/>
    <s v="An innovative and decentralized identity framework based on blockchain technology"/>
    <x v="148"/>
    <x v="146"/>
  </r>
  <r>
    <x v="42"/>
    <s v="maldonado-ruiz.21.ifip"/>
    <x v="0"/>
    <s v="11th IFIP international conference on new technologies, mobility and security (NTMS)"/>
    <x v="4"/>
    <s v="An innovative and decentralized identity framework based on blockchain technology"/>
    <x v="148"/>
    <x v="146"/>
  </r>
  <r>
    <x v="41"/>
    <s v="maldonado-ruiz.22.ieee"/>
    <x v="1"/>
    <s v="IEEE Access"/>
    <x v="4"/>
    <s v="Current trends in blockchain implementations on the paradigm of public key infrastructure: A survey"/>
    <x v="149"/>
    <x v="43"/>
  </r>
  <r>
    <x v="42"/>
    <s v="maldonado-ruiz.22.ieee"/>
    <x v="1"/>
    <s v="IEEE Access"/>
    <x v="4"/>
    <s v="Current trends in blockchain implementations on the paradigm of public key infrastructure: A survey"/>
    <x v="149"/>
    <x v="43"/>
  </r>
  <r>
    <x v="50"/>
    <s v="mandel.22.aghm"/>
    <x v="0"/>
    <s v="Assises de génétique humaine et médicale"/>
    <x v="4"/>
    <s v="GenIDA, une base de données participative internationale permettant de mieux connaître l’histoire naturelle et les comorbidités des formes génétiques de troubles neurodéveloppementaux"/>
    <x v="12"/>
    <x v="10"/>
  </r>
  <r>
    <x v="7"/>
    <s v="mazini.22.exp"/>
    <x v="4"/>
    <m/>
    <x v="1"/>
    <s v="Gradients intégrés renforcés"/>
    <x v="12"/>
    <x v="43"/>
  </r>
  <r>
    <x v="20"/>
    <s v="mazini.22.exp"/>
    <x v="4"/>
    <m/>
    <x v="1"/>
    <s v="Gradients intégrés renforcés"/>
    <x v="12"/>
    <x v="43"/>
  </r>
  <r>
    <x v="7"/>
    <s v="mazini.23.bew"/>
    <x v="4"/>
    <m/>
    <x v="1"/>
    <s v="Bridging human concepts and computer vision for explainable face verification"/>
    <x v="12"/>
    <x v="147"/>
  </r>
  <r>
    <x v="20"/>
    <s v="mazini.23.bew"/>
    <x v="4"/>
    <m/>
    <x v="1"/>
    <s v="Bridging human concepts and computer vision for explainable face verification"/>
    <x v="12"/>
    <x v="147"/>
  </r>
  <r>
    <x v="7"/>
    <s v="mehta.22.melba"/>
    <x v="1"/>
    <s v="Journal of Machine Learning for Biomedical Imaging (MELBA)"/>
    <x v="1"/>
    <s v="QU-BraTS: MICCAI BraTS 2020 challenge on quantifying uncertainty in brain tumor segmentation — Analysis of ranking scores and benchmarking results"/>
    <x v="150"/>
    <x v="45"/>
  </r>
  <r>
    <x v="1"/>
    <s v="mehta.22.melba"/>
    <x v="1"/>
    <s v="Journal of Machine Learning for Biomedical Imaging (MELBA)"/>
    <x v="1"/>
    <s v="QU-BraTS: MICCAI BraTS 2020 challenge on quantifying uncertainty in brain tumor segmentation — Analysis of ranking scores and benchmarking results"/>
    <x v="150"/>
    <x v="45"/>
  </r>
  <r>
    <x v="16"/>
    <s v="mehta.22.melba"/>
    <x v="1"/>
    <s v="Journal of Machine Learning for Biomedical Imaging (MELBA)"/>
    <x v="1"/>
    <s v="QU-BraTS: MICCAI BraTS 2020 challenge on quantifying uncertainty in brain tumor segmentation — Analysis of ranking scores and benchmarking results"/>
    <x v="150"/>
    <x v="45"/>
  </r>
  <r>
    <x v="8"/>
    <s v="mehta.22.melba"/>
    <x v="1"/>
    <s v="Journal of Machine Learning for Biomedical Imaging (MELBA)"/>
    <x v="1"/>
    <s v="QU-BraTS: MICCAI BraTS 2020 challenge on quantifying uncertainty in brain tumor segmentation — Analysis of ranking scores and benchmarking results"/>
    <x v="150"/>
    <x v="45"/>
  </r>
  <r>
    <x v="4"/>
    <s v="menouer.17.iccs"/>
    <x v="0"/>
    <s v="Proceedings of the international conference on computational science (ICCS)"/>
    <x v="2"/>
    <s v="Parallel learning portfolio-based solvers"/>
    <x v="12"/>
    <x v="54"/>
  </r>
  <r>
    <x v="4"/>
    <s v="menouer.17.pdp"/>
    <x v="0"/>
    <s v="Proceedings of the 25th euromicro international conference on parallel, distributed and network-based processing (PDP)"/>
    <x v="4"/>
    <s v="Parallel satisfiability solver based on hybrid partitioning method"/>
    <x v="151"/>
    <x v="148"/>
  </r>
  <r>
    <x v="4"/>
    <s v="metin.18.tacas"/>
    <x v="0"/>
    <s v="Proceedings of the 24th international conference on tools and algorithms for the construction and analysis of systems (TACAS’18)"/>
    <x v="2"/>
    <s v="CDCLSym: Introducing effective symmetry breaking in SAT solving"/>
    <x v="152"/>
    <x v="11"/>
  </r>
  <r>
    <x v="38"/>
    <s v="metin.18.tacas"/>
    <x v="0"/>
    <s v="Proceedings of the 24th international conference on tools and algorithms for the construction and analysis of systems (TACAS’18)"/>
    <x v="2"/>
    <s v="CDCLSym: Introducing effective symmetry breaking in SAT solving"/>
    <x v="152"/>
    <x v="11"/>
  </r>
  <r>
    <x v="3"/>
    <s v="michaud.15.spin"/>
    <x v="0"/>
    <s v="Proceedings of the 22th international SPIN symposium on model checking of software (SPIN’15)"/>
    <x v="1"/>
    <s v="Practical stutter-invariance checks for \omega-regular languages"/>
    <x v="153"/>
    <x v="22"/>
  </r>
  <r>
    <x v="38"/>
    <s v="michaud.18.synt"/>
    <x v="0"/>
    <s v="Proceedings of the 7th workshop on synthesis, SYNT@CAV 2018"/>
    <x v="1"/>
    <s v="Reactive synthesis from LTL specification with Spot"/>
    <x v="12"/>
    <x v="149"/>
  </r>
  <r>
    <x v="23"/>
    <s v="minetto.10.icip"/>
    <x v="0"/>
    <s v="Proceedings of the IEEE international conference on image processing (ICIP)"/>
    <x v="0"/>
    <s v="SnooperText: A multiresolution system for text detection in complex visual scenes"/>
    <x v="154"/>
    <x v="129"/>
  </r>
  <r>
    <x v="37"/>
    <s v="moranges.22.taffc"/>
    <x v="1"/>
    <s v="IEEE Transactions on Affective Computing"/>
    <x v="4"/>
    <s v="Using subgroup discovery to relate odor pleasantness and intensity to peripheral nervous system reactions"/>
    <x v="155"/>
    <x v="147"/>
  </r>
  <r>
    <x v="37"/>
    <s v="moranges.23.basic"/>
    <x v="2"/>
    <s v="Basic protocols on emotions, senses, and foods"/>
    <x v="4"/>
    <s v="Peripheral nervous system responses to food stimuli: Analysis using data science approaches"/>
    <x v="156"/>
    <x v="5"/>
  </r>
  <r>
    <x v="24"/>
    <s v="morel.16.embc"/>
    <x v="0"/>
    <s v="Proceedings of the annual international conference of the IEEE engineering in medicine and biology society"/>
    <x v="4"/>
    <s v="A challenging issue: Detection of white matter hyperintensities in neonatal brain MRI"/>
    <x v="157"/>
    <x v="150"/>
  </r>
  <r>
    <x v="12"/>
    <s v="morel.16.embc"/>
    <x v="0"/>
    <s v="Proceedings of the annual international conference of the IEEE engineering in medicine and biology society"/>
    <x v="4"/>
    <s v="A challenging issue: Detection of white matter hyperintensities in neonatal brain MRI"/>
    <x v="157"/>
    <x v="150"/>
  </r>
  <r>
    <x v="51"/>
    <s v="movn.18.das"/>
    <x v="0"/>
    <s v="Proceedings of the IAPR international workshop on document analysis systems (DAS)"/>
    <x v="0"/>
    <s v="Saliency-based detection of identity documents captured by smartphones"/>
    <x v="158"/>
    <x v="11"/>
  </r>
  <r>
    <x v="23"/>
    <s v="movn.18.das"/>
    <x v="0"/>
    <s v="Proceedings of the IAPR international workshop on document analysis systems (DAS)"/>
    <x v="0"/>
    <s v="Saliency-based detection of identity documents captured by smartphones"/>
    <x v="158"/>
    <x v="11"/>
  </r>
  <r>
    <x v="12"/>
    <s v="movn.18.das"/>
    <x v="0"/>
    <s v="Proceedings of the IAPR international workshop on document analysis systems (DAS)"/>
    <x v="0"/>
    <s v="Saliency-based detection of identity documents captured by smartphones"/>
    <x v="158"/>
    <x v="11"/>
  </r>
  <r>
    <x v="51"/>
    <s v="movn.19.icdarw"/>
    <x v="0"/>
    <s v="International conference on document analysis and recognition workshops (ICDARW)"/>
    <x v="1"/>
    <s v="Document detection in videos captured by smartphones using a saliency-based method"/>
    <x v="159"/>
    <x v="57"/>
  </r>
  <r>
    <x v="23"/>
    <s v="movn.19.icdarw"/>
    <x v="0"/>
    <s v="International conference on document analysis and recognition workshops (ICDARW)"/>
    <x v="1"/>
    <s v="Document detection in videos captured by smartphones using a saliency-based method"/>
    <x v="159"/>
    <x v="57"/>
  </r>
  <r>
    <x v="12"/>
    <s v="movn.19.icdarw"/>
    <x v="0"/>
    <s v="International conference on document analysis and recognition workshops (ICDARW)"/>
    <x v="1"/>
    <s v="Document detection in videos captured by smartphones using a saliency-based method"/>
    <x v="159"/>
    <x v="57"/>
  </r>
  <r>
    <x v="51"/>
    <s v="movn.20.cviu"/>
    <x v="1"/>
    <s v="Computer Vision and Image Understanding"/>
    <x v="2"/>
    <s v="A new minimum barrier distance for multivariate images with applications to salient object detection, shortest path finding, and segmentation"/>
    <x v="160"/>
    <x v="151"/>
  </r>
  <r>
    <x v="7"/>
    <s v="movn.20.cviu"/>
    <x v="1"/>
    <s v="Computer Vision and Image Understanding"/>
    <x v="2"/>
    <s v="A new minimum barrier distance for multivariate images with applications to salient object detection, shortest path finding, and segmentation"/>
    <x v="160"/>
    <x v="151"/>
  </r>
  <r>
    <x v="23"/>
    <s v="movn.20.cviu"/>
    <x v="1"/>
    <s v="Computer Vision and Image Understanding"/>
    <x v="2"/>
    <s v="A new minimum barrier distance for multivariate images with applications to salient object detection, shortest path finding, and segmentation"/>
    <x v="160"/>
    <x v="151"/>
  </r>
  <r>
    <x v="12"/>
    <s v="movn.20.cviu"/>
    <x v="1"/>
    <s v="Computer Vision and Image Understanding"/>
    <x v="2"/>
    <s v="A new minimum barrier distance for multivariate images with applications to salient object detection, shortest path finding, and segmentation"/>
    <x v="160"/>
    <x v="151"/>
  </r>
  <r>
    <x v="51"/>
    <s v="movn.20.phd"/>
    <x v="3"/>
    <m/>
    <x v="2"/>
    <s v="Improvement of a text detection chain and the proposition of a new evaluation protocol for text detection algorithms"/>
    <x v="12"/>
    <x v="152"/>
  </r>
  <r>
    <x v="51"/>
    <s v="movn.21.bmvc"/>
    <x v="0"/>
    <s v="Proceedings of the 32nd british machine vision conference (BMVC)"/>
    <x v="0"/>
    <s v="Introducing the boundary-aware loss for deep image segmentation"/>
    <x v="12"/>
    <x v="44"/>
  </r>
  <r>
    <x v="27"/>
    <s v="movn.21.bmvc"/>
    <x v="0"/>
    <s v="Proceedings of the 32nd british machine vision conference (BMVC)"/>
    <x v="0"/>
    <s v="Introducing the boundary-aware loss for deep image segmentation"/>
    <x v="12"/>
    <x v="44"/>
  </r>
  <r>
    <x v="7"/>
    <s v="movn.21.bmvc"/>
    <x v="0"/>
    <s v="Proceedings of the 32nd british machine vision conference (BMVC)"/>
    <x v="0"/>
    <s v="Introducing the boundary-aware loss for deep image segmentation"/>
    <x v="12"/>
    <x v="44"/>
  </r>
  <r>
    <x v="1"/>
    <s v="movn.21.bmvc"/>
    <x v="0"/>
    <s v="Proceedings of the 32nd british machine vision conference (BMVC)"/>
    <x v="0"/>
    <s v="Introducing the boundary-aware loss for deep image segmentation"/>
    <x v="12"/>
    <x v="44"/>
  </r>
  <r>
    <x v="0"/>
    <s v="movn.21.bmvc"/>
    <x v="0"/>
    <s v="Proceedings of the 32nd british machine vision conference (BMVC)"/>
    <x v="0"/>
    <s v="Introducing the boundary-aware loss for deep image segmentation"/>
    <x v="12"/>
    <x v="44"/>
  </r>
  <r>
    <x v="23"/>
    <s v="movn.21.bmvc"/>
    <x v="0"/>
    <s v="Proceedings of the 32nd british machine vision conference (BMVC)"/>
    <x v="0"/>
    <s v="Introducing the boundary-aware loss for deep image segmentation"/>
    <x v="12"/>
    <x v="44"/>
  </r>
  <r>
    <x v="12"/>
    <s v="movn.21.bmvc"/>
    <x v="0"/>
    <s v="Proceedings of the 32nd british machine vision conference (BMVC)"/>
    <x v="0"/>
    <s v="Introducing the boundary-aware loss for deep image segmentation"/>
    <x v="12"/>
    <x v="44"/>
  </r>
  <r>
    <x v="51"/>
    <s v="movn.22.nips"/>
    <x v="0"/>
    <s v="36th conference on neural information processing systems, AI for science workshop"/>
    <x v="1"/>
    <s v="Topology-aware method to segment 3D plan tissue images"/>
    <x v="12"/>
    <x v="1"/>
  </r>
  <r>
    <x v="7"/>
    <s v="movn.22.nips"/>
    <x v="0"/>
    <s v="36th conference on neural information processing systems, AI for science workshop"/>
    <x v="1"/>
    <s v="Topology-aware method to segment 3D plan tissue images"/>
    <x v="12"/>
    <x v="1"/>
  </r>
  <r>
    <x v="23"/>
    <s v="movn.22.nips"/>
    <x v="0"/>
    <s v="36th conference on neural information processing systems, AI for science workshop"/>
    <x v="1"/>
    <s v="Topology-aware method to segment 3D plan tissue images"/>
    <x v="12"/>
    <x v="1"/>
  </r>
  <r>
    <x v="51"/>
    <s v="movn.22.pr"/>
    <x v="1"/>
    <s v="Pattern Recognition"/>
    <x v="3"/>
    <s v="The Dahu graph-cut for interactive segmentation on 2D/3D images"/>
    <x v="161"/>
    <x v="153"/>
  </r>
  <r>
    <x v="0"/>
    <s v="movn.22.pr"/>
    <x v="1"/>
    <s v="Pattern Recognition"/>
    <x v="3"/>
    <s v="The Dahu graph-cut for interactive segmentation on 2D/3D images"/>
    <x v="161"/>
    <x v="153"/>
  </r>
  <r>
    <x v="23"/>
    <s v="movn.22.pr"/>
    <x v="1"/>
    <s v="Pattern Recognition"/>
    <x v="3"/>
    <s v="The Dahu graph-cut for interactive segmentation on 2D/3D images"/>
    <x v="161"/>
    <x v="153"/>
  </r>
  <r>
    <x v="12"/>
    <s v="movn.22.pr"/>
    <x v="1"/>
    <s v="Pattern Recognition"/>
    <x v="3"/>
    <s v="The Dahu graph-cut for interactive segmentation on 2D/3D images"/>
    <x v="161"/>
    <x v="153"/>
  </r>
  <r>
    <x v="20"/>
    <s v="najman.13.ismm"/>
    <x v="0"/>
    <s v="Mathematical morphology and its application to signal and image processing – proceedings of the 11th international symposium on mathematical morphology (ISMM)"/>
    <x v="0"/>
    <s v="Discrete set-valued continuity and interpolation"/>
    <x v="12"/>
    <x v="51"/>
  </r>
  <r>
    <x v="12"/>
    <s v="najman.13.ismm"/>
    <x v="0"/>
    <s v="Mathematical morphology and its application to signal and image processing – proceedings of the 11th international symposium on mathematical morphology (ISMM)"/>
    <x v="0"/>
    <s v="Discrete set-valued continuity and interpolation"/>
    <x v="12"/>
    <x v="51"/>
  </r>
  <r>
    <x v="49"/>
    <s v="nejati.20.cp"/>
    <x v="0"/>
    <s v="Proceedings of the 26 th international conference on principles and practice of constraint programming (CP’20)"/>
    <x v="2"/>
    <s v="A machine learning based splitting heuristic for divide-and-conquer solvers"/>
    <x v="162"/>
    <x v="42"/>
  </r>
  <r>
    <x v="52"/>
    <s v="newton.16.dag.report"/>
    <x v="5"/>
    <m/>
    <x v="4"/>
    <s v="Finding maximal common joins in a DAG"/>
    <x v="12"/>
    <x v="154"/>
  </r>
  <r>
    <x v="52"/>
    <s v="newton.16.els"/>
    <x v="0"/>
    <s v="ELS 2016, the 9th european lisp symposium"/>
    <x v="5"/>
    <s v="Type-checking of heterogeneous sequences in Common Lisp"/>
    <x v="163"/>
    <x v="155"/>
  </r>
  <r>
    <x v="17"/>
    <s v="newton.16.els"/>
    <x v="0"/>
    <s v="ELS 2016, the 9th european lisp symposium"/>
    <x v="5"/>
    <s v="Type-checking of heterogeneous sequences in Common Lisp"/>
    <x v="163"/>
    <x v="155"/>
  </r>
  <r>
    <x v="29"/>
    <s v="newton.16.els"/>
    <x v="0"/>
    <s v="ELS 2016, the 9th european lisp symposium"/>
    <x v="5"/>
    <s v="Type-checking of heterogeneous sequences in Common Lisp"/>
    <x v="163"/>
    <x v="155"/>
  </r>
  <r>
    <x v="52"/>
    <s v="newton.16.monad.report"/>
    <x v="5"/>
    <m/>
    <x v="4"/>
    <s v="Monads in Common Lisp"/>
    <x v="12"/>
    <x v="154"/>
  </r>
  <r>
    <x v="52"/>
    <s v="newton.16.rte.report"/>
    <x v="5"/>
    <m/>
    <x v="4"/>
    <s v="Efficient dynamic type checking of heterogeneous sequences"/>
    <x v="12"/>
    <x v="49"/>
  </r>
  <r>
    <x v="52"/>
    <s v="newton.17.dtd.report"/>
    <x v="5"/>
    <m/>
    <x v="4"/>
    <s v="Analysis of algorithms calculating the maximal disjoint decomposition of a set"/>
    <x v="12"/>
    <x v="98"/>
  </r>
  <r>
    <x v="52"/>
    <s v="newton.17.els"/>
    <x v="0"/>
    <s v="ELS 20217, the 10th european lisp symposium"/>
    <x v="5"/>
    <s v="Programmatic manipulation of Common Lisp type specifiers"/>
    <x v="12"/>
    <x v="156"/>
  </r>
  <r>
    <x v="29"/>
    <s v="newton.17.els"/>
    <x v="0"/>
    <s v="ELS 20217, the 10th european lisp symposium"/>
    <x v="5"/>
    <s v="Programmatic manipulation of Common Lisp type specifiers"/>
    <x v="12"/>
    <x v="156"/>
  </r>
  <r>
    <x v="38"/>
    <s v="newton.17.els"/>
    <x v="0"/>
    <s v="ELS 20217, the 10th european lisp symposium"/>
    <x v="5"/>
    <s v="Programmatic manipulation of Common Lisp type specifiers"/>
    <x v="12"/>
    <x v="156"/>
  </r>
  <r>
    <x v="52"/>
    <s v="newton.18.els"/>
    <x v="0"/>
    <s v="ELS 2018, the 11th european lisp symposium"/>
    <x v="5"/>
    <s v="Approaches in typecase optimization"/>
    <x v="12"/>
    <x v="11"/>
  </r>
  <r>
    <x v="29"/>
    <s v="newton.18.els"/>
    <x v="0"/>
    <s v="ELS 2018, the 11th european lisp symposium"/>
    <x v="5"/>
    <s v="Approaches in typecase optimization"/>
    <x v="12"/>
    <x v="11"/>
  </r>
  <r>
    <x v="52"/>
    <s v="newton.18.meta"/>
    <x v="0"/>
    <s v="Proceedings of the meta’18: Workshop on meta-programming techniques and reflection"/>
    <x v="4"/>
    <s v="Recognizing heterogeneous sequences by rational type expression"/>
    <x v="12"/>
    <x v="157"/>
  </r>
  <r>
    <x v="29"/>
    <s v="newton.18.meta"/>
    <x v="0"/>
    <s v="Proceedings of the meta’18: Workshop on meta-programming techniques and reflection"/>
    <x v="4"/>
    <s v="Recognizing heterogeneous sequences by rational type expression"/>
    <x v="12"/>
    <x v="157"/>
  </r>
  <r>
    <x v="52"/>
    <s v="newton.18.phd"/>
    <x v="3"/>
    <m/>
    <x v="2"/>
    <s v="Representing and computing with types in dynamically typed languages"/>
    <x v="12"/>
    <x v="157"/>
  </r>
  <r>
    <x v="52"/>
    <s v="newton.18.tocl"/>
    <x v="1"/>
    <s v="ACM Transactions on Computational Logic"/>
    <x v="2"/>
    <s v="A theoretical and numerical analysis of the worst-case size of reduced ordered binary decision diagrams"/>
    <x v="164"/>
    <x v="158"/>
  </r>
  <r>
    <x v="29"/>
    <s v="newton.18.tocl"/>
    <x v="1"/>
    <s v="ACM Transactions on Computational Logic"/>
    <x v="2"/>
    <s v="A theoretical and numerical analysis of the worst-case size of reduced ordered binary decision diagrams"/>
    <x v="164"/>
    <x v="158"/>
  </r>
  <r>
    <x v="52"/>
    <s v="newton.19.els"/>
    <x v="0"/>
    <s v="ELS 2019, the 12th european lisp symposium"/>
    <x v="5"/>
    <s v="Finite automata theory based optimization of conditional variable binding"/>
    <x v="165"/>
    <x v="139"/>
  </r>
  <r>
    <x v="29"/>
    <s v="newton.19.els"/>
    <x v="0"/>
    <s v="ELS 2019, the 12th european lisp symposium"/>
    <x v="5"/>
    <s v="Finite automata theory based optimization of conditional variable binding"/>
    <x v="165"/>
    <x v="139"/>
  </r>
  <r>
    <x v="52"/>
    <s v="newton.20.tfp"/>
    <x v="4"/>
    <m/>
    <x v="1"/>
    <s v="Performance comparison of several folding strategies"/>
    <x v="12"/>
    <x v="152"/>
  </r>
  <r>
    <x v="52"/>
    <s v="newton.21.els"/>
    <x v="0"/>
    <s v="ELS 2021, the 14th european lisp symposium"/>
    <x v="5"/>
    <s v="A portable, simple, embeddable type system"/>
    <x v="166"/>
    <x v="27"/>
  </r>
  <r>
    <x v="53"/>
    <s v="newton.21.els"/>
    <x v="0"/>
    <s v="ELS 2021, the 14th european lisp symposium"/>
    <x v="5"/>
    <s v="A portable, simple, embeddable type system"/>
    <x v="166"/>
    <x v="27"/>
  </r>
  <r>
    <x v="52"/>
    <s v="newton.22.ifl"/>
    <x v="0"/>
    <s v="Symposium on implementation and application of functional languages"/>
    <x v="1"/>
    <s v="Comparing use-cases of tree-fold vs fold-left, how to fold and color a map"/>
    <x v="12"/>
    <x v="108"/>
  </r>
  <r>
    <x v="54"/>
    <s v="or.22.transparence"/>
    <x v="6"/>
    <m/>
    <x v="4"/>
    <s v="Données, transparence et démocratie"/>
    <x v="12"/>
    <x v="0"/>
  </r>
  <r>
    <x v="11"/>
    <s v="paviot.22.forte"/>
    <x v="0"/>
    <s v="Proceedings of the 41th IFIP international conference on formal techniques for distributed objects, components and systems (FORTE’22)"/>
    <x v="0"/>
    <s v="LTL under reductions with weaker conditions than stutter invariance"/>
    <x v="167"/>
    <x v="159"/>
  </r>
  <r>
    <x v="18"/>
    <s v="perrot.06.nist"/>
    <x v="0"/>
    <s v="NIST SRE’06 workshop: Speaker recognition evaluation campaign"/>
    <x v="4"/>
    <s v="ENST-IRCGN system description"/>
    <x v="12"/>
    <x v="82"/>
  </r>
  <r>
    <x v="11"/>
    <s v="poitrenaud.19.icfem"/>
    <x v="0"/>
    <s v="Proceedings of the 21st international conference on formal engineering methods (ICFEM’19)"/>
    <x v="0"/>
    <s v="Combining parallel emptiness checks with partial order reductions"/>
    <x v="168"/>
    <x v="137"/>
  </r>
  <r>
    <x v="53"/>
    <s v="pommellet.20.isse"/>
    <x v="1"/>
    <s v="Innovations in Systems and Software Engineering: a NASA journal (ISSE)"/>
    <x v="5"/>
    <s v="LTL model checking for communicating concurrent programs"/>
    <x v="169"/>
    <x v="160"/>
  </r>
  <r>
    <x v="17"/>
    <s v="pouillard.05.sud"/>
    <x v="4"/>
    <m/>
    <x v="4"/>
    <s v="ESDF: A proposal for a more flexible SDF handling"/>
    <x v="12"/>
    <x v="81"/>
  </r>
  <r>
    <x v="16"/>
    <s v="puybareau.17.gretsi"/>
    <x v="0"/>
    <s v="Actes du 26e colloque GRETSI"/>
    <x v="1"/>
    <s v="Caractérisation des zones de mouvement périodiques pour applications bio-médicales"/>
    <x v="12"/>
    <x v="37"/>
  </r>
  <r>
    <x v="20"/>
    <s v="puybareau.17.gretsi"/>
    <x v="0"/>
    <s v="Actes du 26e colloque GRETSI"/>
    <x v="1"/>
    <s v="Caractérisation des zones de mouvement périodiques pour applications bio-médicales"/>
    <x v="12"/>
    <x v="37"/>
  </r>
  <r>
    <x v="16"/>
    <s v="puybareau.17.isbi"/>
    <x v="0"/>
    <s v="Proceedings of the IEEE international symposium on bio-medical imaging (ISBI)"/>
    <x v="2"/>
    <s v="Periodic area-of-motion characterization for bio-medical applications"/>
    <x v="170"/>
    <x v="156"/>
  </r>
  <r>
    <x v="20"/>
    <s v="puybareau.17.isbi"/>
    <x v="0"/>
    <s v="Proceedings of the IEEE international symposium on bio-medical imaging (ISBI)"/>
    <x v="2"/>
    <s v="Periodic area-of-motion characterization for bio-medical applications"/>
    <x v="170"/>
    <x v="156"/>
  </r>
  <r>
    <x v="16"/>
    <s v="puybareau.17.ismm"/>
    <x v="0"/>
    <s v="Mathematical morphology and its application to signal and image processing – proceedings of the 13th international symposium on mathematical morphology (ISMM)"/>
    <x v="0"/>
    <s v="Morphological analysis of brownian motion for physical measurements"/>
    <x v="171"/>
    <x v="23"/>
  </r>
  <r>
    <x v="16"/>
    <s v="puybareau.18.brainles"/>
    <x v="0"/>
    <s v="Proceedings of the workshop on brain lesions (BrainLes), in conjunction with MICCAI"/>
    <x v="1"/>
    <s v="Segmentation of gliomas and prediction of patient overall survival: A simple and fast procedure"/>
    <x v="172"/>
    <x v="161"/>
  </r>
  <r>
    <x v="8"/>
    <s v="puybareau.18.brainles"/>
    <x v="0"/>
    <s v="Proceedings of the workshop on brain lesions (BrainLes), in conjunction with MICCAI"/>
    <x v="1"/>
    <s v="Segmentation of gliomas and prediction of patient overall survival: A simple and fast procedure"/>
    <x v="172"/>
    <x v="161"/>
  </r>
  <r>
    <x v="1"/>
    <s v="puybareau.18.brainles"/>
    <x v="0"/>
    <s v="Proceedings of the workshop on brain lesions (BrainLes), in conjunction with MICCAI"/>
    <x v="1"/>
    <s v="Segmentation of gliomas and prediction of patient overall survival: A simple and fast procedure"/>
    <x v="172"/>
    <x v="161"/>
  </r>
  <r>
    <x v="23"/>
    <s v="puybareau.18.brainles"/>
    <x v="0"/>
    <s v="Proceedings of the workshop on brain lesions (BrainLes), in conjunction with MICCAI"/>
    <x v="1"/>
    <s v="Segmentation of gliomas and prediction of patient overall survival: A simple and fast procedure"/>
    <x v="172"/>
    <x v="161"/>
  </r>
  <r>
    <x v="16"/>
    <s v="puybareau.18.fish"/>
    <x v="4"/>
    <m/>
    <x v="4"/>
    <s v="High throughput automated detection of axial malformations in fish embryo"/>
    <x v="12"/>
    <x v="157"/>
  </r>
  <r>
    <x v="16"/>
    <s v="puybareau.18.icip"/>
    <x v="0"/>
    <s v="Proceedings of the 24th IEEE international conference on image processing (ICIP)"/>
    <x v="0"/>
    <s v="Real-time document detection in smartphone videos"/>
    <x v="173"/>
    <x v="55"/>
  </r>
  <r>
    <x v="12"/>
    <s v="puybareau.18.icip"/>
    <x v="0"/>
    <s v="Proceedings of the 24th IEEE international conference on image processing (ICIP)"/>
    <x v="0"/>
    <s v="Real-time document detection in smartphone videos"/>
    <x v="173"/>
    <x v="55"/>
  </r>
  <r>
    <x v="16"/>
    <s v="puybareau.18.rfiap"/>
    <x v="0"/>
    <s v="Actes du congrès reconnaissance des formes, image, apprentissage et perception (RFIAP), session spéciale “deep learning, deep in france”"/>
    <x v="1"/>
    <s v="Segmentation des hyperintensités de la matière blanche en quelques secondes à l’aide d’un réseau de neurones convolutif et de transfert d’apprentissage"/>
    <x v="12"/>
    <x v="56"/>
  </r>
  <r>
    <x v="24"/>
    <s v="puybareau.18.rfiap"/>
    <x v="0"/>
    <s v="Actes du congrès reconnaissance des formes, image, apprentissage et perception (RFIAP), session spéciale “deep learning, deep in france”"/>
    <x v="1"/>
    <s v="Segmentation des hyperintensités de la matière blanche en quelques secondes à l’aide d’un réseau de neurones convolutif et de transfert d’apprentissage"/>
    <x v="12"/>
    <x v="56"/>
  </r>
  <r>
    <x v="1"/>
    <s v="puybareau.18.rfiap"/>
    <x v="0"/>
    <s v="Actes du congrès reconnaissance des formes, image, apprentissage et perception (RFIAP), session spéciale “deep learning, deep in france”"/>
    <x v="1"/>
    <s v="Segmentation des hyperintensités de la matière blanche en quelques secondes à l’aide d’un réseau de neurones convolutif et de transfert d’apprentissage"/>
    <x v="12"/>
    <x v="56"/>
  </r>
  <r>
    <x v="12"/>
    <s v="puybareau.18.rfiap"/>
    <x v="0"/>
    <s v="Actes du congrès reconnaissance des formes, image, apprentissage et perception (RFIAP), session spéciale “deep learning, deep in france”"/>
    <x v="1"/>
    <s v="Segmentation des hyperintensités de la matière blanche en quelques secondes à l’aide d’un réseau de neurones convolutif et de transfert d’apprentissage"/>
    <x v="12"/>
    <x v="56"/>
  </r>
  <r>
    <x v="16"/>
    <s v="puybareau.18.stacom"/>
    <x v="0"/>
    <s v="Proceedings of the workshop on statistical atlases and computational modelling of the heart (STACOM 2018), in conjunction with MICCAI"/>
    <x v="1"/>
    <s v="Left atrial segmentation in a few seconds using fully convolutional network and transfer learning"/>
    <x v="174"/>
    <x v="162"/>
  </r>
  <r>
    <x v="55"/>
    <s v="puybareau.18.stacom"/>
    <x v="0"/>
    <s v="Proceedings of the workshop on statistical atlases and computational modelling of the heart (STACOM 2018), in conjunction with MICCAI"/>
    <x v="1"/>
    <s v="Left atrial segmentation in a few seconds using fully convolutional network and transfer learning"/>
    <x v="174"/>
    <x v="162"/>
  </r>
  <r>
    <x v="56"/>
    <s v="puybareau.18.stacom"/>
    <x v="0"/>
    <s v="Proceedings of the workshop on statistical atlases and computational modelling of the heart (STACOM 2018), in conjunction with MICCAI"/>
    <x v="1"/>
    <s v="Left atrial segmentation in a few seconds using fully convolutional network and transfer learning"/>
    <x v="174"/>
    <x v="162"/>
  </r>
  <r>
    <x v="0"/>
    <s v="puybareau.18.stacom"/>
    <x v="0"/>
    <s v="Proceedings of the workshop on statistical atlases and computational modelling of the heart (STACOM 2018), in conjunction with MICCAI"/>
    <x v="1"/>
    <s v="Left atrial segmentation in a few seconds using fully convolutional network and transfer learning"/>
    <x v="174"/>
    <x v="162"/>
  </r>
  <r>
    <x v="24"/>
    <s v="puybareau.18.stacom"/>
    <x v="0"/>
    <s v="Proceedings of the workshop on statistical atlases and computational modelling of the heart (STACOM 2018), in conjunction with MICCAI"/>
    <x v="1"/>
    <s v="Left atrial segmentation in a few seconds using fully convolutional network and transfer learning"/>
    <x v="174"/>
    <x v="162"/>
  </r>
  <r>
    <x v="12"/>
    <s v="puybareau.18.stacom"/>
    <x v="0"/>
    <s v="Proceedings of the workshop on statistical atlases and computational modelling of the heart (STACOM 2018), in conjunction with MICCAI"/>
    <x v="1"/>
    <s v="Left atrial segmentation in a few seconds using fully convolutional network and transfer learning"/>
    <x v="174"/>
    <x v="162"/>
  </r>
  <r>
    <x v="16"/>
    <s v="puybareau.19.cbm"/>
    <x v="1"/>
    <s v="Computers in Biology and Medicine"/>
    <x v="4"/>
    <s v="High throughput automated detection of axial malformations in Medaka embryo"/>
    <x v="175"/>
    <x v="162"/>
  </r>
  <r>
    <x v="16"/>
    <s v="puybareau.19.ismm"/>
    <x v="0"/>
    <s v="Mathematical morphology and its application to signal and image processing – proceedings of the 14th international symposium on mathematical morphology (ISMM)"/>
    <x v="0"/>
    <s v="Spherical fluorescent particle segmentation and tracking in 3D confocal microscopy"/>
    <x v="176"/>
    <x v="40"/>
  </r>
  <r>
    <x v="0"/>
    <s v="puybareau.19.ismm"/>
    <x v="0"/>
    <s v="Mathematical morphology and its application to signal and image processing – proceedings of the 14th international symposium on mathematical morphology (ISMM)"/>
    <x v="0"/>
    <s v="Spherical fluorescent particle segmentation and tracking in 3D confocal microscopy"/>
    <x v="176"/>
    <x v="40"/>
  </r>
  <r>
    <x v="57"/>
    <s v="randrianasoa.21.softx"/>
    <x v="1"/>
    <s v="SoftwareX"/>
    <x v="0"/>
    <s v="AGAT: Building and evaluating binary partition trees for image segmentation"/>
    <x v="177"/>
    <x v="163"/>
  </r>
  <r>
    <x v="50"/>
    <s v="raymon.21.urai"/>
    <x v="0"/>
    <s v="Upper-rhine artificial intelligence symposium"/>
    <x v="4"/>
    <s v="VizNN: Visual data augmentation with convolutional neural networks for cybersecurity investigation"/>
    <x v="12"/>
    <x v="109"/>
  </r>
  <r>
    <x v="37"/>
    <s v="remil.22.egc"/>
    <x v="0"/>
    <s v="Extraction et gestion des connaissances, EGC 2022, blois, france, 24 au 28 janvier 2022"/>
    <x v="1"/>
    <s v="Découverte de sous-groupes de prédictions interprétables pour le triage d’incidents"/>
    <x v="12"/>
    <x v="43"/>
  </r>
  <r>
    <x v="11"/>
    <s v="renault.13.lpar"/>
    <x v="0"/>
    <s v="Proceedings of the 19th international conference on logic for programming, artificial intelligence, and reasoning (LPAR’13)"/>
    <x v="0"/>
    <s v="Three SCC-based emptiness checks for generalized Büchi automata"/>
    <x v="178"/>
    <x v="164"/>
  </r>
  <r>
    <x v="3"/>
    <s v="renault.13.lpar"/>
    <x v="0"/>
    <s v="Proceedings of the 19th international conference on logic for programming, artificial intelligence, and reasoning (LPAR’13)"/>
    <x v="0"/>
    <s v="Three SCC-based emptiness checks for generalized Büchi automata"/>
    <x v="178"/>
    <x v="164"/>
  </r>
  <r>
    <x v="11"/>
    <s v="renault.13.tacas"/>
    <x v="0"/>
    <s v="Proceedings of the 19th international conference on tools and algorithms for the construction and analysis of systems (TACAS’13)"/>
    <x v="2"/>
    <s v="Strength-based decomposition of the property Büchi automaton for faster model checking"/>
    <x v="179"/>
    <x v="165"/>
  </r>
  <r>
    <x v="3"/>
    <s v="renault.13.tacas"/>
    <x v="0"/>
    <s v="Proceedings of the 19th international conference on tools and algorithms for the construction and analysis of systems (TACAS’13)"/>
    <x v="2"/>
    <s v="Strength-based decomposition of the property Büchi automaton for faster model checking"/>
    <x v="179"/>
    <x v="165"/>
  </r>
  <r>
    <x v="11"/>
    <s v="renault.14.phd"/>
    <x v="3"/>
    <m/>
    <x v="2"/>
    <s v="Contribution aux tests de vacuité pour le model checking explicite"/>
    <x v="12"/>
    <x v="166"/>
  </r>
  <r>
    <x v="11"/>
    <s v="renault.15.tacas"/>
    <x v="0"/>
    <s v="Proceedings of the 19th international conference on tools and algorithms for the construction and analysis of systems (TACAS’15)"/>
    <x v="2"/>
    <s v="Parallel explicit model checking for generalized Büchi automata"/>
    <x v="180"/>
    <x v="167"/>
  </r>
  <r>
    <x v="3"/>
    <s v="renault.15.tacas"/>
    <x v="0"/>
    <s v="Proceedings of the 19th international conference on tools and algorithms for the construction and analysis of systems (TACAS’15)"/>
    <x v="2"/>
    <s v="Parallel explicit model checking for generalized Büchi automata"/>
    <x v="180"/>
    <x v="167"/>
  </r>
  <r>
    <x v="11"/>
    <s v="renault.16.sttt"/>
    <x v="1"/>
    <s v="International Journal on Software Tools for Technology Transfer (STTT)"/>
    <x v="0"/>
    <s v="Variations on parallel explicit model checking for generalized Büchi automata"/>
    <x v="181"/>
    <x v="156"/>
  </r>
  <r>
    <x v="3"/>
    <s v="renault.16.sttt"/>
    <x v="1"/>
    <s v="International Journal on Software Tools for Technology Transfer (STTT)"/>
    <x v="0"/>
    <s v="Variations on parallel explicit model checking for generalized Büchi automata"/>
    <x v="181"/>
    <x v="156"/>
  </r>
  <r>
    <x v="11"/>
    <s v="renault.18.vecos"/>
    <x v="0"/>
    <s v="Proceedings of the 12th international conference on verification and evaluation of computer and communication systems (VECOS’18)"/>
    <x v="5"/>
    <s v="Improving parallel state-space exploration using genetic algorithms"/>
    <x v="182"/>
    <x v="161"/>
  </r>
  <r>
    <x v="11"/>
    <s v="renault.20.isse"/>
    <x v="1"/>
    <s v="Innovations in Systems and Software Engineering: a NASA journal (ISSE)"/>
    <x v="5"/>
    <s v="Improving swarming using genetic algorithms"/>
    <x v="183"/>
    <x v="160"/>
  </r>
  <r>
    <x v="45"/>
    <s v="renault.22.sttt"/>
    <x v="1"/>
    <s v="International Journal on Software Tools for Technology Transfer (STTT)"/>
    <x v="0"/>
    <s v="Go2Pins: A framework for the LTL verification of Go programs (extended version)"/>
    <x v="184"/>
    <x v="168"/>
  </r>
  <r>
    <x v="40"/>
    <s v="renault.22.sttt"/>
    <x v="1"/>
    <s v="International Journal on Software Tools for Technology Transfer (STTT)"/>
    <x v="0"/>
    <s v="Go2Pins: A framework for the LTL verification of Go programs (extended version)"/>
    <x v="184"/>
    <x v="168"/>
  </r>
  <r>
    <x v="47"/>
    <s v="renault.22.sttt"/>
    <x v="1"/>
    <s v="International Journal on Software Tools for Technology Transfer (STTT)"/>
    <x v="0"/>
    <s v="Go2Pins: A framework for the LTL verification of Go programs (extended version)"/>
    <x v="184"/>
    <x v="168"/>
  </r>
  <r>
    <x v="11"/>
    <s v="renault.22.sttt"/>
    <x v="1"/>
    <s v="International Journal on Software Tools for Technology Transfer (STTT)"/>
    <x v="0"/>
    <s v="Go2Pins: A framework for the LTL verification of Go programs (extended version)"/>
    <x v="184"/>
    <x v="168"/>
  </r>
  <r>
    <x v="26"/>
    <s v="renkin.20.atva"/>
    <x v="0"/>
    <s v="Proceedings of the 18th international symposium on automated technology for verification and analysis (ATVA’20)"/>
    <x v="0"/>
    <s v="Practical “paritizing” of Emerson–Lei automata"/>
    <x v="185"/>
    <x v="169"/>
  </r>
  <r>
    <x v="3"/>
    <s v="renkin.20.atva"/>
    <x v="0"/>
    <s v="Proceedings of the 18th international symposium on automated technology for verification and analysis (ATVA’20)"/>
    <x v="0"/>
    <s v="Practical “paritizing” of Emerson–Lei automata"/>
    <x v="185"/>
    <x v="169"/>
  </r>
  <r>
    <x v="53"/>
    <s v="renkin.20.atva"/>
    <x v="0"/>
    <s v="Proceedings of the 18th international symposium on automated technology for verification and analysis (ATVA’20)"/>
    <x v="0"/>
    <s v="Practical “paritizing” of Emerson–Lei automata"/>
    <x v="185"/>
    <x v="169"/>
  </r>
  <r>
    <x v="26"/>
    <s v="renkin.22.forte"/>
    <x v="0"/>
    <s v="Proceedings of the 42nd international conference on formal techniques for distributed objects, components, and systems (FORTE’22)"/>
    <x v="0"/>
    <s v="Effective reductions of Mealy machines"/>
    <x v="186"/>
    <x v="159"/>
  </r>
  <r>
    <x v="39"/>
    <s v="renkin.22.forte"/>
    <x v="0"/>
    <s v="Proceedings of the 42nd international conference on formal techniques for distributed objects, components, and systems (FORTE’22)"/>
    <x v="0"/>
    <s v="Effective reductions of Mealy machines"/>
    <x v="186"/>
    <x v="159"/>
  </r>
  <r>
    <x v="3"/>
    <s v="renkin.22.forte"/>
    <x v="0"/>
    <s v="Proceedings of the 42nd international conference on formal techniques for distributed objects, components, and systems (FORTE’22)"/>
    <x v="0"/>
    <s v="Effective reductions of Mealy machines"/>
    <x v="186"/>
    <x v="159"/>
  </r>
  <r>
    <x v="53"/>
    <s v="renkin.22.forte"/>
    <x v="0"/>
    <s v="Proceedings of the 42nd international conference on formal techniques for distributed objects, components, and systems (FORTE’22)"/>
    <x v="0"/>
    <s v="Effective reductions of Mealy machines"/>
    <x v="186"/>
    <x v="159"/>
  </r>
  <r>
    <x v="26"/>
    <s v="renkin.23.fmsd"/>
    <x v="1"/>
    <s v="Formal Methods in System Design"/>
    <x v="5"/>
    <s v="Dissecting ltlsynt"/>
    <x v="187"/>
    <x v="5"/>
  </r>
  <r>
    <x v="39"/>
    <s v="renkin.23.fmsd"/>
    <x v="1"/>
    <s v="Formal Methods in System Design"/>
    <x v="5"/>
    <s v="Dissecting ltlsynt"/>
    <x v="187"/>
    <x v="5"/>
  </r>
  <r>
    <x v="3"/>
    <s v="renkin.23.fmsd"/>
    <x v="1"/>
    <s v="Formal Methods in System Design"/>
    <x v="5"/>
    <s v="Dissecting ltlsynt"/>
    <x v="187"/>
    <x v="5"/>
  </r>
  <r>
    <x v="53"/>
    <s v="renkin.23.fmsd"/>
    <x v="1"/>
    <s v="Formal Methods in System Design"/>
    <x v="5"/>
    <s v="Dissecting ltlsynt"/>
    <x v="187"/>
    <x v="5"/>
  </r>
  <r>
    <x v="26"/>
    <s v="renkin.23.scp"/>
    <x v="1"/>
    <s v="Science of Computer Programming"/>
    <x v="0"/>
    <s v="The Mealy-machine reduction functions of Spot"/>
    <x v="188"/>
    <x v="20"/>
  </r>
  <r>
    <x v="39"/>
    <s v="renkin.23.scp"/>
    <x v="1"/>
    <s v="Science of Computer Programming"/>
    <x v="0"/>
    <s v="The Mealy-machine reduction functions of Spot"/>
    <x v="188"/>
    <x v="20"/>
  </r>
  <r>
    <x v="3"/>
    <s v="renkin.23.scp"/>
    <x v="1"/>
    <s v="Science of Computer Programming"/>
    <x v="0"/>
    <s v="The Mealy-machine reduction functions of Spot"/>
    <x v="188"/>
    <x v="20"/>
  </r>
  <r>
    <x v="53"/>
    <s v="renkin.23.scp"/>
    <x v="1"/>
    <s v="Science of Computer Programming"/>
    <x v="0"/>
    <s v="The Mealy-machine reduction functions of Spot"/>
    <x v="188"/>
    <x v="20"/>
  </r>
  <r>
    <x v="54"/>
    <s v="ricou.07.adass"/>
    <x v="0"/>
    <s v="Proceedings of the XVII conference on astronomical data analysis software &amp; systems (ADASS)"/>
    <x v="4"/>
    <s v="Web services at TERAPIX"/>
    <x v="12"/>
    <x v="13"/>
  </r>
  <r>
    <x v="54"/>
    <s v="ricou.07.eceg"/>
    <x v="0"/>
    <s v="Proceedings of the 7th european conference on e-government (ECEG)"/>
    <x v="4"/>
    <s v="10 years of confrontation between French Internet users and their successive governments"/>
    <x v="12"/>
    <x v="170"/>
  </r>
  <r>
    <x v="54"/>
    <s v="ricou.08.eceg"/>
    <x v="0"/>
    <s v="Proceedings of the 8th european conference on e-government (ECEG)"/>
    <x v="4"/>
    <s v="A survey of French local e-democracy"/>
    <x v="12"/>
    <x v="128"/>
  </r>
  <r>
    <x v="50"/>
    <s v="rida.21.cn"/>
    <x v="0"/>
    <s v="Complex network 2021"/>
    <x v="4"/>
    <s v="Evaluation of anomaly detection for cybersecurity using inductive node embedding with convolutional graph neural networks"/>
    <x v="189"/>
    <x v="109"/>
  </r>
  <r>
    <x v="58"/>
    <s v="rida.22.raccisc"/>
    <x v="2"/>
    <s v="Robotics and AI for cybersecurity and critical infrastructure in smart cities"/>
    <x v="4"/>
    <s v="Anomaly detection on static and dynamic graphs using graph convolutional neural networks"/>
    <x v="190"/>
    <x v="3"/>
  </r>
  <r>
    <x v="50"/>
    <s v="rida.22.raccisc"/>
    <x v="2"/>
    <s v="Robotics and AI for cybersecurity and critical infrastructure in smart cities"/>
    <x v="4"/>
    <s v="Anomaly detection on static and dynamic graphs using graph convolutional neural networks"/>
    <x v="190"/>
    <x v="3"/>
  </r>
  <r>
    <x v="6"/>
    <s v="rivet.19.isbi"/>
    <x v="0"/>
    <s v="Proceedings of the IEEE international symposium on biomedical imaging (ISBI)"/>
    <x v="2"/>
    <s v="Motion compensation in digital holography for retinal imaging"/>
    <x v="191"/>
    <x v="139"/>
  </r>
  <r>
    <x v="8"/>
    <s v="rivet.19.isbi"/>
    <x v="0"/>
    <s v="Proceedings of the IEEE international symposium on biomedical imaging (ISBI)"/>
    <x v="2"/>
    <s v="Motion compensation in digital holography for retinal imaging"/>
    <x v="191"/>
    <x v="139"/>
  </r>
  <r>
    <x v="12"/>
    <s v="rivet.19.isbi"/>
    <x v="0"/>
    <s v="Proceedings of the IEEE international symposium on biomedical imaging (ISBI)"/>
    <x v="2"/>
    <s v="Motion compensation in digital holography for retinal imaging"/>
    <x v="191"/>
    <x v="139"/>
  </r>
  <r>
    <x v="6"/>
    <s v="rivet.19.spie"/>
    <x v="0"/>
    <s v="Proceedings of the SPIE conference on adaptive optics and wavefront control for biological systems v"/>
    <x v="1"/>
    <s v="Deep neural networks for aberrations compensation in digital holographic imaging of the retina"/>
    <x v="192"/>
    <x v="162"/>
  </r>
  <r>
    <x v="8"/>
    <s v="rivet.19.spie"/>
    <x v="0"/>
    <s v="Proceedings of the SPIE conference on adaptive optics and wavefront control for biological systems v"/>
    <x v="1"/>
    <s v="Deep neural networks for aberrations compensation in digital holographic imaging of the retina"/>
    <x v="192"/>
    <x v="162"/>
  </r>
  <r>
    <x v="12"/>
    <s v="rivet.19.spie"/>
    <x v="0"/>
    <s v="Proceedings of the SPIE conference on adaptive optics and wavefront control for biological systems v"/>
    <x v="1"/>
    <s v="Deep neural networks for aberrations compensation in digital holographic imaging of the retina"/>
    <x v="192"/>
    <x v="162"/>
  </r>
  <r>
    <x v="6"/>
    <s v="rivet.20.phd"/>
    <x v="3"/>
    <m/>
    <x v="2"/>
    <s v="Non-iterative methods for image improvement in digital holography of the retina"/>
    <x v="12"/>
    <x v="24"/>
  </r>
  <r>
    <x v="36"/>
    <s v="robert-seidowsky.15.visapp"/>
    <x v="0"/>
    <s v="Proceedings of the 10th international conference on computer vision theory and applications (VISAPP)"/>
    <x v="0"/>
    <s v="TextTrail: A robust text tracking algorithm in wild environments"/>
    <x v="193"/>
    <x v="19"/>
  </r>
  <r>
    <x v="23"/>
    <s v="robert-seidowsky.15.visapp"/>
    <x v="0"/>
    <s v="Proceedings of the 10th international conference on computer vision theory and applications (VISAPP)"/>
    <x v="0"/>
    <s v="TextTrail: A robust text tracking algorithm in wild environments"/>
    <x v="193"/>
    <x v="19"/>
  </r>
  <r>
    <x v="1"/>
    <s v="royer.17.icdar"/>
    <x v="0"/>
    <s v="Proceedings of the 14th international conference on document analysis and recognition (ICDAR)"/>
    <x v="2"/>
    <s v="Benchmarking keypoint filtering approaches for document image matching"/>
    <x v="194"/>
    <x v="61"/>
  </r>
  <r>
    <x v="59"/>
    <s v="roynard.18.rrpr"/>
    <x v="0"/>
    <s v="Proceedings of the 2nd workshop on reproducible research in pattern recognition (RRPR 2018)"/>
    <x v="1"/>
    <s v="An image processing library in modern C++: Getting simplicity and efficiency with generic programming"/>
    <x v="195"/>
    <x v="29"/>
  </r>
  <r>
    <x v="0"/>
    <s v="roynard.18.rrpr"/>
    <x v="0"/>
    <s v="Proceedings of the 2nd workshop on reproducible research in pattern recognition (RRPR 2018)"/>
    <x v="1"/>
    <s v="An image processing library in modern C++: Getting simplicity and efficiency with generic programming"/>
    <x v="195"/>
    <x v="29"/>
  </r>
  <r>
    <x v="12"/>
    <s v="roynard.18.rrpr"/>
    <x v="0"/>
    <s v="Proceedings of the 2nd workshop on reproducible research in pattern recognition (RRPR 2018)"/>
    <x v="1"/>
    <s v="An image processing library in modern C++: Getting simplicity and efficiency with generic programming"/>
    <x v="195"/>
    <x v="29"/>
  </r>
  <r>
    <x v="59"/>
    <s v="roynard.22.gpce"/>
    <x v="0"/>
    <s v="Proceedings of the 21st international conference on generative programming: Concepts &amp; experiences (GPCE 2022)"/>
    <x v="0"/>
    <s v="A modern C++ point of &lt;i&gt;view&lt;/i&gt; of programming in image processing"/>
    <x v="196"/>
    <x v="1"/>
  </r>
  <r>
    <x v="0"/>
    <s v="roynard.22.gpce"/>
    <x v="0"/>
    <s v="Proceedings of the 21st international conference on generative programming: Concepts &amp; experiences (GPCE 2022)"/>
    <x v="0"/>
    <s v="A modern C++ point of &lt;i&gt;view&lt;/i&gt; of programming in image processing"/>
    <x v="196"/>
    <x v="1"/>
  </r>
  <r>
    <x v="12"/>
    <s v="roynard.22.gpce"/>
    <x v="0"/>
    <s v="Proceedings of the 21st international conference on generative programming: Concepts &amp; experiences (GPCE 2022)"/>
    <x v="0"/>
    <s v="A modern C++ point of &lt;i&gt;view&lt;/i&gt; of programming in image processing"/>
    <x v="196"/>
    <x v="1"/>
  </r>
  <r>
    <x v="1"/>
    <s v="rusinol.17.mtap"/>
    <x v="1"/>
    <s v="Multimedia Tools and Applications"/>
    <x v="2"/>
    <s v="Augmented songbook: An augmented reality educational application for raising music awareness"/>
    <x v="197"/>
    <x v="56"/>
  </r>
  <r>
    <x v="4"/>
    <s v="saouli.23.vmcai"/>
    <x v="0"/>
    <s v="24th international conference on verification, model checking, and abstract interpretation"/>
    <x v="0"/>
    <s v="CosySEL: Improving SAT solving using local symmetries"/>
    <x v="198"/>
    <x v="5"/>
  </r>
  <r>
    <x v="45"/>
    <s v="sekuboyina.21.media"/>
    <x v="1"/>
    <s v="Medical Image Analysis"/>
    <x v="3"/>
    <s v="VerSe: A vertebrae labelling and segmentation benchmark for multi-detector CT images"/>
    <x v="199"/>
    <x v="171"/>
  </r>
  <r>
    <x v="16"/>
    <s v="sekuboyina.21.media"/>
    <x v="1"/>
    <s v="Medical Image Analysis"/>
    <x v="3"/>
    <s v="VerSe: A vertebrae labelling and segmentation benchmark for multi-detector CT images"/>
    <x v="199"/>
    <x v="171"/>
  </r>
  <r>
    <x v="21"/>
    <s v="sekuboyina.21.media"/>
    <x v="1"/>
    <s v="Medical Image Analysis"/>
    <x v="3"/>
    <s v="VerSe: A vertebrae labelling and segmentation benchmark for multi-detector CT images"/>
    <x v="199"/>
    <x v="171"/>
  </r>
  <r>
    <x v="7"/>
    <s v="sekuboyina.21.media"/>
    <x v="1"/>
    <s v="Medical Image Analysis"/>
    <x v="3"/>
    <s v="VerSe: A vertebrae labelling and segmentation benchmark for multi-detector CT images"/>
    <x v="199"/>
    <x v="171"/>
  </r>
  <r>
    <x v="18"/>
    <s v="sennoussaoui.12.odyssey"/>
    <x v="0"/>
    <s v="Odyssey speaker and language recognition workshop"/>
    <x v="1"/>
    <s v="First attempt at Boltzmann machines for speaker recognition"/>
    <x v="12"/>
    <x v="130"/>
  </r>
  <r>
    <x v="28"/>
    <s v="senta.12.els"/>
    <x v="0"/>
    <s v="ELS 2012, the 5th european lisp symposium"/>
    <x v="5"/>
    <s v="Generic image processing with Climb"/>
    <x v="200"/>
    <x v="172"/>
  </r>
  <r>
    <x v="29"/>
    <s v="senta.12.els"/>
    <x v="0"/>
    <s v="ELS 2012, the 5th european lisp symposium"/>
    <x v="5"/>
    <s v="Generic image processing with Climb"/>
    <x v="200"/>
    <x v="172"/>
  </r>
  <r>
    <x v="7"/>
    <s v="shi.21.tip"/>
    <x v="1"/>
    <s v="IEEE Transactions on Image Processing"/>
    <x v="3"/>
    <s v="Local intensity order transformation for robust curvilinear object segmentation"/>
    <x v="201"/>
    <x v="3"/>
  </r>
  <r>
    <x v="24"/>
    <s v="shi.21.tip"/>
    <x v="1"/>
    <s v="IEEE Transactions on Image Processing"/>
    <x v="3"/>
    <s v="Local intensity order transformation for robust curvilinear object segmentation"/>
    <x v="201"/>
    <x v="3"/>
  </r>
  <r>
    <x v="12"/>
    <s v="shi.21.tip"/>
    <x v="1"/>
    <s v="IEEE Transactions on Image Processing"/>
    <x v="3"/>
    <s v="Local intensity order transformation for robust curvilinear object segmentation"/>
    <x v="201"/>
    <x v="3"/>
  </r>
  <r>
    <x v="18"/>
    <s v="shum.13.taslp"/>
    <x v="1"/>
    <s v="IEEE Transactions on Audio, Speech, and Language Processing"/>
    <x v="2"/>
    <s v="Unsupervised methods for speaker diarization: An integrated and iterative approach"/>
    <x v="12"/>
    <x v="106"/>
  </r>
  <r>
    <x v="8"/>
    <s v="tochon.17.chapter"/>
    <x v="2"/>
    <s v="Comprehensive remote sensing, 1st edition"/>
    <x v="4"/>
    <s v="Advances in utilization of hierarchical representations in remote sensing data analysis"/>
    <x v="143"/>
    <x v="61"/>
  </r>
  <r>
    <x v="8"/>
    <s v="tochon.17.tgrs"/>
    <x v="1"/>
    <s v="IEEE Transactions on Geoscience and Remote Sensing"/>
    <x v="3"/>
    <s v="Object tracking by hierarchical decomposition of hyperspectral video sequences: Application to chemical gas plume tracking"/>
    <x v="202"/>
    <x v="138"/>
  </r>
  <r>
    <x v="8"/>
    <s v="tochon.19.ismm"/>
    <x v="0"/>
    <s v="Mathematical morphology and its application to signal and image processing – proceedings of the 14th international symposium on mathematical morphology (ISMM)"/>
    <x v="0"/>
    <s v="Constructing a braid of partitions from hierarchies of partitions"/>
    <x v="203"/>
    <x v="40"/>
  </r>
  <r>
    <x v="8"/>
    <s v="tochon.19.pr"/>
    <x v="1"/>
    <s v="Pattern Recognition"/>
    <x v="3"/>
    <s v="Braids of partitions for the hierarchical representation and segmentation of multimodal images"/>
    <x v="204"/>
    <x v="137"/>
  </r>
  <r>
    <x v="12"/>
    <s v="tochon.19.pr"/>
    <x v="1"/>
    <s v="Pattern Recognition"/>
    <x v="3"/>
    <s v="Braids of partitions for the hierarchical representation and segmentation of multimodal images"/>
    <x v="204"/>
    <x v="137"/>
  </r>
  <r>
    <x v="37"/>
    <s v="tschora.22.apen"/>
    <x v="1"/>
    <s v="Applied Energy"/>
    <x v="4"/>
    <s v="Electricity price forecasting on the day-ahead market using machine learning"/>
    <x v="205"/>
    <x v="0"/>
  </r>
  <r>
    <x v="37"/>
    <s v="tschora.23.dsaa"/>
    <x v="0"/>
    <s v="10th IEEE international conference on data science and advanced analytics, DSAA 2023, thessaloniki, greece, october 9-13, 2023"/>
    <x v="2"/>
    <s v="Electricity price forecasting based on order books: A differentiable optimization approach"/>
    <x v="206"/>
    <x v="147"/>
  </r>
  <r>
    <x v="37"/>
    <s v="tschora.23.ida"/>
    <x v="0"/>
    <s v="Advances in intelligent data analysis XXI"/>
    <x v="0"/>
    <s v="Forecasting electricity prices: An optimize then predict-based approach"/>
    <x v="207"/>
    <x v="153"/>
  </r>
  <r>
    <x v="1"/>
    <s v="tual.23.icdar"/>
    <x v="0"/>
    <s v="Proceedings of the international conference on document analysis and recognition (ICDAR 2023)"/>
    <x v="2"/>
    <s v="A benchmark of nested named entity recognition approaches in historical structured documents"/>
    <x v="208"/>
    <x v="20"/>
  </r>
  <r>
    <x v="0"/>
    <s v="tual.23.icdar"/>
    <x v="0"/>
    <s v="Proceedings of the international conference on document analysis and recognition (ICDAR 2023)"/>
    <x v="2"/>
    <s v="A benchmark of nested named entity recognition approaches in historical structured documents"/>
    <x v="208"/>
    <x v="20"/>
  </r>
  <r>
    <x v="52"/>
    <s v="valais.19.els"/>
    <x v="0"/>
    <s v="ELS 2019, the 12th european lisp symposium"/>
    <x v="5"/>
    <s v="Implementing baker’s SUBTYPEP decision procedure"/>
    <x v="209"/>
    <x v="139"/>
  </r>
  <r>
    <x v="29"/>
    <s v="valais.19.els"/>
    <x v="0"/>
    <s v="ELS 2019, the 12th european lisp symposium"/>
    <x v="5"/>
    <s v="Implementing baker’s SUBTYPEP decision procedure"/>
    <x v="209"/>
    <x v="139"/>
  </r>
  <r>
    <x v="49"/>
    <s v="vallade.20.nfm"/>
    <x v="0"/>
    <s v="Proceedings of the 12th NASA formal methods symposium (NFM’20)"/>
    <x v="5"/>
    <s v="On the usefulness of clause strengthening in parallel SAT solving"/>
    <x v="210"/>
    <x v="151"/>
  </r>
  <r>
    <x v="4"/>
    <s v="vallade.20.nfm"/>
    <x v="0"/>
    <s v="Proceedings of the 12th NASA formal methods symposium (NFM’20)"/>
    <x v="5"/>
    <s v="On the usefulness of clause strengthening in parallel SAT solving"/>
    <x v="210"/>
    <x v="151"/>
  </r>
  <r>
    <x v="49"/>
    <s v="vallade.20.sat"/>
    <x v="0"/>
    <s v="Proceedings of the 23rd international conference on theory and applications of satisfiability testing (SAT’20)"/>
    <x v="2"/>
    <s v="Community and LBD-based clause sharing policy for parallel SAT solving"/>
    <x v="211"/>
    <x v="160"/>
  </r>
  <r>
    <x v="4"/>
    <s v="vallade.20.sat"/>
    <x v="0"/>
    <s v="Proceedings of the 23rd international conference on theory and applications of satisfiability testing (SAT’20)"/>
    <x v="2"/>
    <s v="Community and LBD-based clause sharing policy for parallel SAT solving"/>
    <x v="211"/>
    <x v="160"/>
  </r>
  <r>
    <x v="4"/>
    <s v="vallade.22.setta"/>
    <x v="0"/>
    <s v="Symposium on dependable software engineering theories, tools and applications"/>
    <x v="1"/>
    <s v="Diversifying a parallel SAT solver with bayesian moment matching"/>
    <x v="212"/>
    <x v="46"/>
  </r>
  <r>
    <x v="29"/>
    <s v="verna.00.vsmm"/>
    <x v="0"/>
    <s v="Proceedings of the 6th international conference on virtual systems and MultiMedia (VSMM)—intelligent environments workshop"/>
    <x v="4"/>
    <s v="Action recognition: How intelligent virtual environments can ease human-machine interaction"/>
    <x v="12"/>
    <x v="101"/>
  </r>
  <r>
    <x v="29"/>
    <s v="verna.01.sci"/>
    <x v="0"/>
    <s v="Proceedings of the 5th world multi-conference on systemics, cybernetics and informatics (SCI)—emergent computing and virtual engineering"/>
    <x v="4"/>
    <s v="Virtual reality and tele-operation: A common framework"/>
    <x v="12"/>
    <x v="173"/>
  </r>
  <r>
    <x v="29"/>
    <s v="verna.06.ecoop"/>
    <x v="0"/>
    <s v="Third european lisp workshop at ECOOP"/>
    <x v="4"/>
    <s v="Beating C in scientific computing applications"/>
    <x v="12"/>
    <x v="174"/>
  </r>
  <r>
    <x v="29"/>
    <s v="verna.06.ijcs"/>
    <x v="1"/>
    <s v="IAENG International Journal of Computer Science"/>
    <x v="4"/>
    <s v="How to make lisp go faster than C"/>
    <x v="12"/>
    <x v="76"/>
  </r>
  <r>
    <x v="29"/>
    <s v="verna.06.imecs"/>
    <x v="0"/>
    <s v="Proceedings of the international MultiConference of engineers and computer scientists"/>
    <x v="4"/>
    <s v="How to make lisp go faster than C"/>
    <x v="12"/>
    <x v="82"/>
  </r>
  <r>
    <x v="29"/>
    <s v="verna.06.practex"/>
    <x v="1"/>
    <s v="PracTeK"/>
    <x v="4"/>
    <s v="LaTeX curricula vitae with the CurVe class"/>
    <x v="12"/>
    <x v="30"/>
  </r>
  <r>
    <x v="29"/>
    <s v="verna.07.imecs"/>
    <x v="0"/>
    <s v="Proceedings of the international MultiConference of engineers and computer scientists"/>
    <x v="4"/>
    <s v="CLOS solutions to binary methods"/>
    <x v="12"/>
    <x v="79"/>
  </r>
  <r>
    <x v="29"/>
    <s v="verna.08.els"/>
    <x v="0"/>
    <s v="ELS 2008, the 1st european lisp symposium"/>
    <x v="5"/>
    <s v="Binary methods programming: The CLOS perspective"/>
    <x v="213"/>
    <x v="175"/>
  </r>
  <r>
    <x v="29"/>
    <s v="verna.08.jucs"/>
    <x v="1"/>
    <s v="Journal of Universal Computer Science"/>
    <x v="4"/>
    <s v="Binary methods programming: The CLOS perspective (extended version)"/>
    <x v="214"/>
    <x v="176"/>
  </r>
  <r>
    <x v="29"/>
    <s v="verna.08.lncs"/>
    <x v="0"/>
    <s v="Object-oriented technology. ECOOP 2008 workshop reader"/>
    <x v="4"/>
    <s v="Report on the 5th workshop ELW at ECOOP 2008"/>
    <x v="12"/>
    <x v="128"/>
  </r>
  <r>
    <x v="29"/>
    <s v="verna.09.accu"/>
    <x v="0"/>
    <s v="Proceedings of the ACCU conference 2009"/>
    <x v="4"/>
    <s v="Revisiting the visitor: The just do it pattern"/>
    <x v="12"/>
    <x v="86"/>
  </r>
  <r>
    <x v="29"/>
    <s v="verna.09.ilc"/>
    <x v="0"/>
    <s v="Proceedings of the international lisp conference"/>
    <x v="4"/>
    <s v="CLOS efficiency: instantiation"/>
    <x v="12"/>
    <x v="95"/>
  </r>
  <r>
    <x v="29"/>
    <s v="verna.10.els"/>
    <x v="0"/>
    <s v="ELS 2010, the 3rd european lisp symposium"/>
    <x v="5"/>
    <s v="CLoX: Common Lisp objects for XEmacs"/>
    <x v="215"/>
    <x v="177"/>
  </r>
  <r>
    <x v="29"/>
    <s v="verna.10.jucs"/>
    <x v="1"/>
    <s v="Journal of Universal Computer Science"/>
    <x v="4"/>
    <s v="Revisiting the visitor: The just do it pattern"/>
    <x v="216"/>
    <x v="178"/>
  </r>
  <r>
    <x v="29"/>
    <s v="verna.10.tug"/>
    <x v="0"/>
    <s v="TUGboat"/>
    <x v="1"/>
    <s v="Classes, styles, conflicts: The biological realm of LaTeX"/>
    <x v="12"/>
    <x v="178"/>
  </r>
  <r>
    <x v="29"/>
    <s v="verna.11.onward"/>
    <x v="0"/>
    <s v="Onward! 2011"/>
    <x v="5"/>
    <s v="Biological realms in computer science: The way you don’t (want to) think about them"/>
    <x v="217"/>
    <x v="179"/>
  </r>
  <r>
    <x v="29"/>
    <s v="verna.11.tug"/>
    <x v="0"/>
    <s v="TUGboat"/>
    <x v="1"/>
    <s v="Towards LaTeX coding standards"/>
    <x v="12"/>
    <x v="179"/>
  </r>
  <r>
    <x v="29"/>
    <s v="verna.12.dsl"/>
    <x v="2"/>
    <s v="Formal and practical aspects of domain-specific languages: Recent developments"/>
    <x v="4"/>
    <s v="Extensible languages: Blurring the distinction between DSLs and GPLs"/>
    <x v="218"/>
    <x v="180"/>
  </r>
  <r>
    <x v="29"/>
    <s v="verna.12.tug"/>
    <x v="0"/>
    <s v="TUGboat"/>
    <x v="1"/>
    <s v="Star TeX: The next generation"/>
    <x v="12"/>
    <x v="63"/>
  </r>
  <r>
    <x v="29"/>
    <s v="verna.13.tug-1"/>
    <x v="0"/>
    <s v="TUGboat"/>
    <x v="4"/>
    <s v="The incredible tale of the author who didn’t want to do the publisher’s job"/>
    <x v="12"/>
    <x v="181"/>
  </r>
  <r>
    <x v="29"/>
    <s v="verna.13.tug-2"/>
    <x v="0"/>
    <s v="TUGboat"/>
    <x v="4"/>
    <s v="TiCL: The prototype (Star TeX: The next generation, season 2)"/>
    <x v="12"/>
    <x v="181"/>
  </r>
  <r>
    <x v="29"/>
    <s v="verna.15.cop"/>
    <x v="0"/>
    <s v="Context-oriented programming workshop"/>
    <x v="4"/>
    <s v="Context-oriented image processing"/>
    <x v="219"/>
    <x v="182"/>
  </r>
  <r>
    <x v="29"/>
    <s v="verna.18.els"/>
    <x v="0"/>
    <s v="ELS 2018, the 11th european lisp symposium"/>
    <x v="5"/>
    <s v="Method combinators"/>
    <x v="220"/>
    <x v="11"/>
  </r>
  <r>
    <x v="29"/>
    <s v="verna.18.programming"/>
    <x v="1"/>
    <s v="The Art, Science and Engineering of Programming Journal"/>
    <x v="4"/>
    <s v="Lisp, jazz, aikido"/>
    <x v="221"/>
    <x v="38"/>
  </r>
  <r>
    <x v="29"/>
    <s v="verna.19.els"/>
    <x v="0"/>
    <s v="ELS 2019, the 12th european lisp symposium"/>
    <x v="5"/>
    <s v="Parallelizing quickref"/>
    <x v="222"/>
    <x v="139"/>
  </r>
  <r>
    <x v="29"/>
    <s v="verna.19.tug"/>
    <x v="0"/>
    <s v="TUGboat"/>
    <x v="1"/>
    <s v="Quickref: Common Lisp reference documentation as a stress test for Texinfo"/>
    <x v="12"/>
    <x v="57"/>
  </r>
  <r>
    <x v="29"/>
    <s v="verna.20.hdr"/>
    <x v="3"/>
    <m/>
    <x v="3"/>
    <s v="(Dynamic (programming paradigms)) ;; performance and expressivity"/>
    <x v="223"/>
    <x v="24"/>
  </r>
  <r>
    <x v="29"/>
    <s v="verna.22.els"/>
    <x v="0"/>
    <s v="ELS 2022, the 15th european lisp symposium"/>
    <x v="5"/>
    <s v="ETAP: Experimental typesetting algorithms platform"/>
    <x v="224"/>
    <x v="3"/>
  </r>
  <r>
    <x v="29"/>
    <s v="verna.23.els"/>
    <x v="0"/>
    <s v="ELS 2023, the 16th european lisp symposium"/>
    <x v="5"/>
    <s v="A MOP-based implementation for method combinations"/>
    <x v="225"/>
    <x v="153"/>
  </r>
  <r>
    <x v="29"/>
    <s v="verna.23.tug"/>
    <x v="0"/>
    <s v="TUGboat"/>
    <x v="1"/>
    <s v="Interactive and real-time typesetting for demonstration and experimentation: &lt;span style=&quot;font-variant:small-caps;&quot;&gt;ETAP&lt;/span&gt;"/>
    <x v="226"/>
    <x v="110"/>
  </r>
  <r>
    <x v="37"/>
    <s v="veyrin-forrer.22.dami"/>
    <x v="1"/>
    <s v="Data Mining and Knowledge Discovery"/>
    <x v="3"/>
    <s v="On GNN explainability with activation rules"/>
    <x v="227"/>
    <x v="46"/>
  </r>
  <r>
    <x v="37"/>
    <s v="veyrin-forrer.22.dke"/>
    <x v="1"/>
    <s v="Data &amp; Knowledge Engineering"/>
    <x v="4"/>
    <s v="In pursuit of the hidden features of GNN’s internal representations"/>
    <x v="228"/>
    <x v="116"/>
  </r>
  <r>
    <x v="37"/>
    <s v="veyrin-forrer.22.egc"/>
    <x v="0"/>
    <s v="Extraction et gestion des connaissances, EGC 2022, blois, france, 24 au 28 janvier 2022"/>
    <x v="1"/>
    <s v="Qu’est-ce que mon GNN capture vraiment ? Exploration des représentations internes d’un GNN"/>
    <x v="12"/>
    <x v="43"/>
  </r>
  <r>
    <x v="37"/>
    <s v="veyrin-forrer.22.ijcai"/>
    <x v="0"/>
    <s v="International joint conference on artificial intelligence 2022"/>
    <x v="3"/>
    <s v="What does my GNN really capture? On exploring internal GNN representations"/>
    <x v="229"/>
    <x v="183"/>
  </r>
  <r>
    <x v="16"/>
    <s v="wang.19.tmi"/>
    <x v="1"/>
    <s v="IEEE Transactions on Medical Imaging"/>
    <x v="3"/>
    <s v="Benchmark on automatic 6-month-old infant brain segmentation algorithms: The iSeg-2017 challenge"/>
    <x v="230"/>
    <x v="57"/>
  </r>
  <r>
    <x v="24"/>
    <s v="wang.19.tmi"/>
    <x v="1"/>
    <s v="IEEE Transactions on Medical Imaging"/>
    <x v="3"/>
    <s v="Benchmark on automatic 6-month-old infant brain segmentation algorithms: The iSeg-2017 challenge"/>
    <x v="230"/>
    <x v="57"/>
  </r>
  <r>
    <x v="12"/>
    <s v="widynski.14.ius"/>
    <x v="0"/>
    <s v="Proceedings of the IEEE international ultrasonics symposium (IUS)"/>
    <x v="1"/>
    <s v="Speckle spot detection in ultrasound images: Application to speckle reduction and speckle tracking"/>
    <x v="231"/>
    <x v="16"/>
  </r>
  <r>
    <x v="16"/>
    <s v="xiong.20.media"/>
    <x v="1"/>
    <s v="Medical Image Analysis"/>
    <x v="3"/>
    <s v="A global benchmark of algorithms for segmenting the left atrium from late gadolinium-enhanced cardiac magnetic resonance imaging"/>
    <x v="232"/>
    <x v="136"/>
  </r>
  <r>
    <x v="56"/>
    <s v="xiong.20.media"/>
    <x v="1"/>
    <s v="Medical Image Analysis"/>
    <x v="3"/>
    <s v="A global benchmark of algorithms for segmenting the left atrium from late gadolinium-enhanced cardiac magnetic resonance imaging"/>
    <x v="232"/>
    <x v="136"/>
  </r>
  <r>
    <x v="12"/>
    <s v="xiong.20.media"/>
    <x v="1"/>
    <s v="Medical Image Analysis"/>
    <x v="3"/>
    <s v="A global benchmark of algorithms for segmenting the left atrium from late gadolinium-enhanced cardiac magnetic resonance imaging"/>
    <x v="232"/>
    <x v="136"/>
  </r>
  <r>
    <x v="24"/>
    <s v="xu.12.icip"/>
    <x v="0"/>
    <s v="Proceedings of the 19th international conference on image processing (ICIP)"/>
    <x v="0"/>
    <s v="Context-based energy estimator: Application to object segmentation on the tree of shapes"/>
    <x v="12"/>
    <x v="184"/>
  </r>
  <r>
    <x v="12"/>
    <s v="xu.12.icip"/>
    <x v="0"/>
    <s v="Proceedings of the 19th international conference on image processing (ICIP)"/>
    <x v="0"/>
    <s v="Context-based energy estimator: Application to object segmentation on the tree of shapes"/>
    <x v="12"/>
    <x v="184"/>
  </r>
  <r>
    <x v="20"/>
    <s v="xu.12.icip"/>
    <x v="0"/>
    <s v="Proceedings of the 19th international conference on image processing (ICIP)"/>
    <x v="0"/>
    <s v="Context-based energy estimator: Application to object segmentation on the tree of shapes"/>
    <x v="12"/>
    <x v="184"/>
  </r>
  <r>
    <x v="24"/>
    <s v="xu.12.icpr"/>
    <x v="0"/>
    <s v="Proceedings of the 21st international conference on pattern recognition (ICPR)"/>
    <x v="0"/>
    <s v="Morphological filtering in shape spaces : Applications using tree-based image representations"/>
    <x v="12"/>
    <x v="185"/>
  </r>
  <r>
    <x v="12"/>
    <s v="xu.12.icpr"/>
    <x v="0"/>
    <s v="Proceedings of the 21st international conference on pattern recognition (ICPR)"/>
    <x v="0"/>
    <s v="Morphological filtering in shape spaces : Applications using tree-based image representations"/>
    <x v="12"/>
    <x v="185"/>
  </r>
  <r>
    <x v="20"/>
    <s v="xu.12.icpr"/>
    <x v="0"/>
    <s v="Proceedings of the 21st international conference on pattern recognition (ICPR)"/>
    <x v="0"/>
    <s v="Morphological filtering in shape spaces : Applications using tree-based image representations"/>
    <x v="12"/>
    <x v="185"/>
  </r>
  <r>
    <x v="24"/>
    <s v="xu.13.icip"/>
    <x v="0"/>
    <s v="Proceedings of the 20th international conference on image processing (ICIP)"/>
    <x v="0"/>
    <s v="Salient level lines selection using the Mumford-Shah functional"/>
    <x v="12"/>
    <x v="186"/>
  </r>
  <r>
    <x v="12"/>
    <s v="xu.13.icip"/>
    <x v="0"/>
    <s v="Proceedings of the 20th international conference on image processing (ICIP)"/>
    <x v="0"/>
    <s v="Salient level lines selection using the Mumford-Shah functional"/>
    <x v="12"/>
    <x v="186"/>
  </r>
  <r>
    <x v="20"/>
    <s v="xu.13.icip"/>
    <x v="0"/>
    <s v="Proceedings of the 20th international conference on image processing (ICIP)"/>
    <x v="0"/>
    <s v="Salient level lines selection using the Mumford-Shah functional"/>
    <x v="12"/>
    <x v="186"/>
  </r>
  <r>
    <x v="24"/>
    <s v="xu.13.ismm"/>
    <x v="0"/>
    <s v="Mathematical morphology and its application to signal and image processing – proceedings of the 11th international symposium on mathematical morphology (ISMM)"/>
    <x v="0"/>
    <s v="Two applications of shape-based morphology: Blood vessels segmentation and a generalization of constrained connectivity"/>
    <x v="12"/>
    <x v="51"/>
  </r>
  <r>
    <x v="12"/>
    <s v="xu.13.ismm"/>
    <x v="0"/>
    <s v="Mathematical morphology and its application to signal and image processing – proceedings of the 11th international symposium on mathematical morphology (ISMM)"/>
    <x v="0"/>
    <s v="Two applications of shape-based morphology: Blood vessels segmentation and a generalization of constrained connectivity"/>
    <x v="12"/>
    <x v="51"/>
  </r>
  <r>
    <x v="20"/>
    <s v="xu.13.ismm"/>
    <x v="0"/>
    <s v="Mathematical morphology and its application to signal and image processing – proceedings of the 11th international symposium on mathematical morphology (ISMM)"/>
    <x v="0"/>
    <s v="Two applications of shape-based morphology: Blood vessels segmentation and a generalization of constrained connectivity"/>
    <x v="12"/>
    <x v="51"/>
  </r>
  <r>
    <x v="24"/>
    <s v="xu.13.phd"/>
    <x v="3"/>
    <m/>
    <x v="2"/>
    <s v="Tree-based shape spaces: Definition and applications in image processing and computer vision"/>
    <x v="12"/>
    <x v="164"/>
  </r>
  <r>
    <x v="24"/>
    <s v="xu.14.icip"/>
    <x v="0"/>
    <s v="Proceedings of the 21st international conference on image processing (ICIP)"/>
    <x v="0"/>
    <s v="Meaningful disjoint level lines selection"/>
    <x v="233"/>
    <x v="52"/>
  </r>
  <r>
    <x v="0"/>
    <s v="xu.14.icip"/>
    <x v="0"/>
    <s v="Proceedings of the 21st international conference on image processing (ICIP)"/>
    <x v="0"/>
    <s v="Meaningful disjoint level lines selection"/>
    <x v="233"/>
    <x v="52"/>
  </r>
  <r>
    <x v="12"/>
    <s v="xu.14.icip"/>
    <x v="0"/>
    <s v="Proceedings of the 21st international conference on image processing (ICIP)"/>
    <x v="0"/>
    <s v="Meaningful disjoint level lines selection"/>
    <x v="233"/>
    <x v="52"/>
  </r>
  <r>
    <x v="20"/>
    <s v="xu.14.icip"/>
    <x v="0"/>
    <s v="Proceedings of the 21st international conference on image processing (ICIP)"/>
    <x v="0"/>
    <s v="Meaningful disjoint level lines selection"/>
    <x v="233"/>
    <x v="52"/>
  </r>
  <r>
    <x v="24"/>
    <s v="xu.14.itip"/>
    <x v="1"/>
    <s v="IEEE Transactions on Image Processing"/>
    <x v="3"/>
    <s v="Tree-based morse regions: A topological approach to local feature detection"/>
    <x v="12"/>
    <x v="166"/>
  </r>
  <r>
    <x v="12"/>
    <s v="xu.14.itip"/>
    <x v="1"/>
    <s v="IEEE Transactions on Image Processing"/>
    <x v="3"/>
    <s v="Tree-based morse regions: A topological approach to local feature detection"/>
    <x v="12"/>
    <x v="166"/>
  </r>
  <r>
    <x v="20"/>
    <s v="xu.14.itip"/>
    <x v="1"/>
    <s v="IEEE Transactions on Image Processing"/>
    <x v="3"/>
    <s v="Tree-based morse regions: A topological approach to local feature detection"/>
    <x v="12"/>
    <x v="166"/>
  </r>
  <r>
    <x v="24"/>
    <s v="xu.14.rfia"/>
    <x v="0"/>
    <s v="Actes du 19ème congrès national sur reconnaissance des formes et l’intelligence artificielle (RFIA)"/>
    <x v="1"/>
    <s v="Espaces des formes basés sur des arbres : Définition et applications en traitement d’images et vision par ordinateur"/>
    <x v="12"/>
    <x v="96"/>
  </r>
  <r>
    <x v="12"/>
    <s v="xu.14.rfia"/>
    <x v="0"/>
    <s v="Actes du 19ème congrès national sur reconnaissance des formes et l’intelligence artificielle (RFIA)"/>
    <x v="1"/>
    <s v="Espaces des formes basés sur des arbres : Définition et applications en traitement d’images et vision par ordinateur"/>
    <x v="12"/>
    <x v="96"/>
  </r>
  <r>
    <x v="20"/>
    <s v="xu.14.rfia"/>
    <x v="0"/>
    <s v="Actes du 19ème congrès national sur reconnaissance des formes et l’intelligence artificielle (RFIA)"/>
    <x v="1"/>
    <s v="Espaces des formes basés sur des arbres : Définition et applications en traitement d’images et vision par ordinateur"/>
    <x v="12"/>
    <x v="96"/>
  </r>
  <r>
    <x v="24"/>
    <s v="xu.15.ismm"/>
    <x v="0"/>
    <s v="Mathematical morphology and its application to signal and image processing – proceedings of the 12th international symposium on mathematical morphology (ISMM)"/>
    <x v="0"/>
    <s v="Efficient computation of attributes and saliency maps on tree-based image representations"/>
    <x v="234"/>
    <x v="35"/>
  </r>
  <r>
    <x v="0"/>
    <s v="xu.15.ismm"/>
    <x v="0"/>
    <s v="Mathematical morphology and its application to signal and image processing – proceedings of the 12th international symposium on mathematical morphology (ISMM)"/>
    <x v="0"/>
    <s v="Efficient computation of attributes and saliency maps on tree-based image representations"/>
    <x v="234"/>
    <x v="35"/>
  </r>
  <r>
    <x v="12"/>
    <s v="xu.15.ismm"/>
    <x v="0"/>
    <s v="Mathematical morphology and its application to signal and image processing – proceedings of the 12th international symposium on mathematical morphology (ISMM)"/>
    <x v="0"/>
    <s v="Efficient computation of attributes and saliency maps on tree-based image representations"/>
    <x v="234"/>
    <x v="35"/>
  </r>
  <r>
    <x v="20"/>
    <s v="xu.15.ismm"/>
    <x v="0"/>
    <s v="Mathematical morphology and its application to signal and image processing – proceedings of the 12th international symposium on mathematical morphology (ISMM)"/>
    <x v="0"/>
    <s v="Efficient computation of attributes and saliency maps on tree-based image representations"/>
    <x v="234"/>
    <x v="35"/>
  </r>
  <r>
    <x v="24"/>
    <s v="xu.15.pami"/>
    <x v="1"/>
    <s v="IEEE Transactions on Pattern Analysis and Machine Intelligence"/>
    <x v="3"/>
    <s v="Connected filtering on tree-based shape-spaces"/>
    <x v="235"/>
    <x v="187"/>
  </r>
  <r>
    <x v="12"/>
    <s v="xu.15.pami"/>
    <x v="1"/>
    <s v="IEEE Transactions on Pattern Analysis and Machine Intelligence"/>
    <x v="3"/>
    <s v="Connected filtering on tree-based shape-spaces"/>
    <x v="235"/>
    <x v="187"/>
  </r>
  <r>
    <x v="20"/>
    <s v="xu.15.pami"/>
    <x v="1"/>
    <s v="IEEE Transactions on Pattern Analysis and Machine Intelligence"/>
    <x v="3"/>
    <s v="Connected filtering on tree-based shape-spaces"/>
    <x v="235"/>
    <x v="187"/>
  </r>
  <r>
    <x v="24"/>
    <s v="xu.16.pami"/>
    <x v="1"/>
    <s v="IEEE Transactions on Pattern Analysis and Machine Intelligence"/>
    <x v="3"/>
    <s v="Hierarchical segmentation using tree-based shape spaces"/>
    <x v="236"/>
    <x v="156"/>
  </r>
  <r>
    <x v="0"/>
    <s v="xu.16.pami"/>
    <x v="1"/>
    <s v="IEEE Transactions on Pattern Analysis and Machine Intelligence"/>
    <x v="3"/>
    <s v="Hierarchical segmentation using tree-based shape spaces"/>
    <x v="236"/>
    <x v="156"/>
  </r>
  <r>
    <x v="12"/>
    <s v="xu.16.pami"/>
    <x v="1"/>
    <s v="IEEE Transactions on Pattern Analysis and Machine Intelligence"/>
    <x v="3"/>
    <s v="Hierarchical segmentation using tree-based shape spaces"/>
    <x v="236"/>
    <x v="156"/>
  </r>
  <r>
    <x v="20"/>
    <s v="xu.16.pami"/>
    <x v="1"/>
    <s v="IEEE Transactions on Pattern Analysis and Machine Intelligence"/>
    <x v="3"/>
    <s v="Hierarchical segmentation using tree-based shape spaces"/>
    <x v="236"/>
    <x v="156"/>
  </r>
  <r>
    <x v="24"/>
    <s v="xu.16.prl"/>
    <x v="1"/>
    <s v="Pattern Recognition Letters"/>
    <x v="2"/>
    <s v="Hierarchical image simplification and segmentation based on Mumford-Shah-salient level line selection"/>
    <x v="237"/>
    <x v="154"/>
  </r>
  <r>
    <x v="12"/>
    <s v="xu.16.prl"/>
    <x v="1"/>
    <s v="Pattern Recognition Letters"/>
    <x v="2"/>
    <s v="Hierarchical image simplification and segmentation based on Mumford-Shah-salient level line selection"/>
    <x v="237"/>
    <x v="154"/>
  </r>
  <r>
    <x v="20"/>
    <s v="xu.16.prl"/>
    <x v="1"/>
    <s v="Pattern Recognition Letters"/>
    <x v="2"/>
    <s v="Hierarchical image simplification and segmentation based on Mumford-Shah-salient level line selection"/>
    <x v="237"/>
    <x v="154"/>
  </r>
  <r>
    <x v="24"/>
    <s v="xu.17.gretsi"/>
    <x v="0"/>
    <s v="Actes du 26e colloque GRETSI"/>
    <x v="1"/>
    <s v="Segmentation d’IRM de cerveaux de nouveau-nés en quelques secondes à l’aide d’un réseau de neurones convolutif &lt;i&gt;pseudo-3D&lt;/i&gt; et de transfert d’apprentissage"/>
    <x v="12"/>
    <x v="37"/>
  </r>
  <r>
    <x v="12"/>
    <s v="xu.17.gretsi"/>
    <x v="0"/>
    <s v="Actes du 26e colloque GRETSI"/>
    <x v="1"/>
    <s v="Segmentation d’IRM de cerveaux de nouveau-nés en quelques secondes à l’aide d’un réseau de neurones convolutif &lt;i&gt;pseudo-3D&lt;/i&gt; et de transfert d’apprentissage"/>
    <x v="12"/>
    <x v="37"/>
  </r>
  <r>
    <x v="24"/>
    <s v="xu.17.icip"/>
    <x v="0"/>
    <s v="Proceedings of the 23rd IEEE international conference on image processing (ICIP)"/>
    <x v="0"/>
    <s v="From neonatal to adult brain MR image segmentation in a few seconds using 3D-like fully convolutional network and transfer learning"/>
    <x v="238"/>
    <x v="37"/>
  </r>
  <r>
    <x v="12"/>
    <s v="xu.17.icip"/>
    <x v="0"/>
    <s v="Proceedings of the 23rd IEEE international conference on image processing (ICIP)"/>
    <x v="0"/>
    <s v="From neonatal to adult brain MR image segmentation in a few seconds using 3D-like fully convolutional network and transfer learning"/>
    <x v="238"/>
    <x v="37"/>
  </r>
  <r>
    <x v="24"/>
    <s v="xu.18.brainles"/>
    <x v="0"/>
    <s v="Brainlesion: Glioma, multiple sclerosis, stroke and traumatic brain injuries— 3rd international workshop, BrainLes 2017, held in conjunction with MICCAI 2017, quebec city, QC, canada, september 14 2017, revised selected papers"/>
    <x v="1"/>
    <s v="White matter hyperintensities segmentation in a few seconds using fully convolutional network and transfer learning"/>
    <x v="239"/>
    <x v="161"/>
  </r>
  <r>
    <x v="12"/>
    <s v="xu.18.brainles"/>
    <x v="0"/>
    <s v="Brainlesion: Glioma, multiple sclerosis, stroke and traumatic brain injuries— 3rd international workshop, BrainLes 2017, held in conjunction with MICCAI 2017, quebec city, QC, canada, september 14 2017, revised selected papers"/>
    <x v="1"/>
    <s v="White matter hyperintensities segmentation in a few seconds using fully convolutional network and transfer learning"/>
    <x v="239"/>
    <x v="161"/>
  </r>
  <r>
    <x v="16"/>
    <s v="xu.18.brainles"/>
    <x v="0"/>
    <s v="Brainlesion: Glioma, multiple sclerosis, stroke and traumatic brain injuries— 3rd international workshop, BrainLes 2017, held in conjunction with MICCAI 2017, quebec city, QC, canada, september 14 2017, revised selected papers"/>
    <x v="1"/>
    <s v="White matter hyperintensities segmentation in a few seconds using fully convolutional network and transfer learning"/>
    <x v="239"/>
    <x v="161"/>
  </r>
  <r>
    <x v="1"/>
    <s v="xu.18.brainles"/>
    <x v="0"/>
    <s v="Brainlesion: Glioma, multiple sclerosis, stroke and traumatic brain injuries— 3rd international workshop, BrainLes 2017, held in conjunction with MICCAI 2017, quebec city, QC, canada, september 14 2017, revised selected papers"/>
    <x v="1"/>
    <s v="White matter hyperintensities segmentation in a few seconds using fully convolutional network and transfer learning"/>
    <x v="239"/>
    <x v="161"/>
  </r>
  <r>
    <x v="24"/>
    <s v="xu.18.media"/>
    <x v="1"/>
    <s v="Medical Image Analysis"/>
    <x v="3"/>
    <s v="The challenge of cerebral magnetic resonance imaging in neonates: A new method using mathematical morphology for the segmentation of structures including diffuse excessive high signal intensities"/>
    <x v="240"/>
    <x v="188"/>
  </r>
  <r>
    <x v="16"/>
    <s v="xu.18.media"/>
    <x v="1"/>
    <s v="Medical Image Analysis"/>
    <x v="3"/>
    <s v="The challenge of cerebral magnetic resonance imaging in neonates: A new method using mathematical morphology for the segmentation of structures including diffuse excessive high signal intensities"/>
    <x v="240"/>
    <x v="188"/>
  </r>
  <r>
    <x v="12"/>
    <s v="xu.18.media"/>
    <x v="1"/>
    <s v="Medical Image Analysis"/>
    <x v="3"/>
    <s v="The challenge of cerebral magnetic resonance imaging in neonates: A new method using mathematical morphology for the segmentation of structures including diffuse excessive high signal intensities"/>
    <x v="240"/>
    <x v="188"/>
  </r>
  <r>
    <x v="4"/>
    <s v="xu.23.iceccs"/>
    <x v="0"/>
    <s v="Proceedings of the 26th international conference on engineering of complex computer systems (ICECCS’23)"/>
    <x v="4"/>
    <s v="An experience report on the optimization of the product configuration system of Renault"/>
    <x v="12"/>
    <x v="32"/>
  </r>
  <r>
    <x v="4"/>
    <s v="xu.23.sac"/>
    <x v="0"/>
    <s v="Proceedings of the 38th ACM/SIGAPP symposium on applied computing (SAC’23)"/>
    <x v="0"/>
    <s v="Optimization of the product configuration system of renault"/>
    <x v="12"/>
    <x v="65"/>
  </r>
  <r>
    <x v="12"/>
    <s v="xue.03.icip"/>
    <x v="0"/>
    <s v="Proceedings of the IEEE international conference on image processing (ICIP)"/>
    <x v="0"/>
    <s v="Multi-band segmentation using morphological clustering and fusion application to color image segmentation"/>
    <x v="12"/>
    <x v="189"/>
  </r>
  <r>
    <x v="3"/>
    <s v="xue.03.icip"/>
    <x v="0"/>
    <s v="Proceedings of the IEEE international conference on image processing (ICIP)"/>
    <x v="0"/>
    <s v="Multi-band segmentation using morphological clustering and fusion application to color image segmentation"/>
    <x v="12"/>
    <x v="189"/>
  </r>
  <r>
    <x v="30"/>
    <s v="yoruk.04.eusipco"/>
    <x v="0"/>
    <s v="Proceedings of 12th european signal processing conference (EUSIPCO)"/>
    <x v="0"/>
    <s v="Person authentication based on hand shape"/>
    <x v="12"/>
    <x v="125"/>
  </r>
  <r>
    <x v="30"/>
    <s v="yoruk.06.itip"/>
    <x v="1"/>
    <s v="IEEE Transactions on Image Processing"/>
    <x v="3"/>
    <s v="Shape-based hand recognition"/>
    <x v="12"/>
    <x v="174"/>
  </r>
  <r>
    <x v="55"/>
    <s v="zhao.19.myops"/>
    <x v="0"/>
    <s v="Myocardial pathology segmentation combining multi-sequence CMR challenge"/>
    <x v="1"/>
    <s v="Stacked and parallel U-nets with multi-output for myocardial pathology segmentation"/>
    <x v="241"/>
    <x v="190"/>
  </r>
  <r>
    <x v="7"/>
    <s v="zhao.19.myops"/>
    <x v="0"/>
    <s v="Myocardial pathology segmentation combining multi-sequence CMR challenge"/>
    <x v="1"/>
    <s v="Stacked and parallel U-nets with multi-output for myocardial pathology segmentation"/>
    <x v="241"/>
    <x v="190"/>
  </r>
  <r>
    <x v="16"/>
    <s v="zhao.19.myops"/>
    <x v="0"/>
    <s v="Myocardial pathology segmentation combining multi-sequence CMR challenge"/>
    <x v="1"/>
    <s v="Stacked and parallel U-nets with multi-output for myocardial pathology segmentation"/>
    <x v="241"/>
    <x v="190"/>
  </r>
  <r>
    <x v="55"/>
    <s v="zhao.19.stacom"/>
    <x v="0"/>
    <s v="Statistical atlases and computational models of the heart. Multi-sequence CMR segmentation, CRT-EPiggy and LV full quantification challenges—10th international workshop, STACOM 2019, held in conjunction with MICCAI 2019, shenzhen, china, october 13, 2019, revised selected papers"/>
    <x v="1"/>
    <s v="A two-stage temporal-like fully convolutional network framework for left ventricle segmentation and quantification on MR images"/>
    <x v="242"/>
    <x v="169"/>
  </r>
  <r>
    <x v="7"/>
    <s v="zhao.19.stacom"/>
    <x v="0"/>
    <s v="Statistical atlases and computational models of the heart. Multi-sequence CMR segmentation, CRT-EPiggy and LV full quantification challenges—10th international workshop, STACOM 2019, held in conjunction with MICCAI 2019, shenzhen, china, october 13, 2019, revised selected papers"/>
    <x v="1"/>
    <s v="A two-stage temporal-like fully convolutional network framework for left ventricle segmentation and quantification on MR images"/>
    <x v="242"/>
    <x v="169"/>
  </r>
  <r>
    <x v="16"/>
    <s v="zhao.19.stacom"/>
    <x v="0"/>
    <s v="Statistical atlases and computational models of the heart. Multi-sequence CMR segmentation, CRT-EPiggy and LV full quantification challenges—10th international workshop, STACOM 2019, held in conjunction with MICCAI 2019, shenzhen, china, october 13, 2019, revised selected papers"/>
    <x v="1"/>
    <s v="A two-stage temporal-like fully convolutional network framework for left ventricle segmentation and quantification on MR images"/>
    <x v="242"/>
    <x v="169"/>
  </r>
  <r>
    <x v="12"/>
    <s v="zhao.19.stacom"/>
    <x v="0"/>
    <s v="Statistical atlases and computational models of the heart. Multi-sequence CMR segmentation, CRT-EPiggy and LV full quantification challenges—10th international workshop, STACOM 2019, held in conjunction with MICCAI 2019, shenzhen, china, october 13, 2019, revised selected papers"/>
    <x v="1"/>
    <s v="A two-stage temporal-like fully convolutional network framework for left ventricle segmentation and quantification on MR images"/>
    <x v="242"/>
    <x v="169"/>
  </r>
  <r>
    <x v="55"/>
    <s v="zhao.20.icpr.1"/>
    <x v="0"/>
    <s v="Proceedings of the 25th international conference on pattern recognition (ICPR)"/>
    <x v="0"/>
    <s v="FOANet: A focus of attention network with application to myocardium segmentation"/>
    <x v="243"/>
    <x v="136"/>
  </r>
  <r>
    <x v="7"/>
    <s v="zhao.20.icpr.1"/>
    <x v="0"/>
    <s v="Proceedings of the 25th international conference on pattern recognition (ICPR)"/>
    <x v="0"/>
    <s v="FOANet: A focus of attention network with application to myocardium segmentation"/>
    <x v="243"/>
    <x v="136"/>
  </r>
  <r>
    <x v="16"/>
    <s v="zhao.20.icpr.1"/>
    <x v="0"/>
    <s v="Proceedings of the 25th international conference on pattern recognition (ICPR)"/>
    <x v="0"/>
    <s v="FOANet: A focus of attention network with application to myocardium segmentation"/>
    <x v="243"/>
    <x v="136"/>
  </r>
  <r>
    <x v="12"/>
    <s v="zhao.20.icpr.1"/>
    <x v="0"/>
    <s v="Proceedings of the 25th international conference on pattern recognition (ICPR)"/>
    <x v="0"/>
    <s v="FOANet: A focus of attention network with application to myocardium segmentation"/>
    <x v="243"/>
    <x v="136"/>
  </r>
  <r>
    <x v="55"/>
    <s v="zhao.20.icpr.2"/>
    <x v="0"/>
    <s v="Proceedings of the 25th international conference on pattern recognition (ICPR)"/>
    <x v="0"/>
    <s v="Do not treat boundaries and regions differently: An example on heart left atrial segmentation"/>
    <x v="244"/>
    <x v="136"/>
  </r>
  <r>
    <x v="7"/>
    <s v="zhao.20.icpr.2"/>
    <x v="0"/>
    <s v="Proceedings of the 25th international conference on pattern recognition (ICPR)"/>
    <x v="0"/>
    <s v="Do not treat boundaries and regions differently: An example on heart left atrial segmentation"/>
    <x v="244"/>
    <x v="136"/>
  </r>
  <r>
    <x v="16"/>
    <s v="zhao.20.icpr.2"/>
    <x v="0"/>
    <s v="Proceedings of the 25th international conference on pattern recognition (ICPR)"/>
    <x v="0"/>
    <s v="Do not treat boundaries and regions differently: An example on heart left atrial segmentation"/>
    <x v="244"/>
    <x v="136"/>
  </r>
  <r>
    <x v="12"/>
    <s v="zhao.20.icpr.2"/>
    <x v="0"/>
    <s v="Proceedings of the 25th international conference on pattern recognition (ICPR)"/>
    <x v="0"/>
    <s v="Do not treat boundaries and regions differently: An example on heart left atrial segmentation"/>
    <x v="244"/>
    <x v="136"/>
  </r>
  <r>
    <x v="55"/>
    <s v="zhao.22.iros"/>
    <x v="0"/>
    <s v="2022 IEEE/RSJ international conference on intelligent robots and systems"/>
    <x v="2"/>
    <s v="Multi-purpose tactile perception based on deep learning in a new tendon-driven optical tactile sensor"/>
    <x v="245"/>
    <x v="46"/>
  </r>
  <r>
    <x v="58"/>
    <s v="abourida.2022.gcnn"/>
    <x v="2"/>
    <s v="Robotics and AI for cybersecurity and critical infrastructure in smart cities"/>
    <x v="4"/>
    <s v="Anomaly detection on static and dynamic graphs using graph convolutional neural networks"/>
    <x v="246"/>
    <x v="3"/>
  </r>
  <r>
    <x v="50"/>
    <s v="abourida.2022.gcnn"/>
    <x v="2"/>
    <s v="Robotics and AI for cybersecurity and critical infrastructure in smart cities"/>
    <x v="4"/>
    <s v="Anomaly detection on static and dynamic graphs using graph convolutional neural networks"/>
    <x v="246"/>
    <x v="3"/>
  </r>
  <r>
    <x v="60"/>
    <s v="beserra.23.cisti"/>
    <x v="0"/>
    <s v="18th iberian conference on information systems and technologies (CISTI’2023)"/>
    <x v="4"/>
    <s v="Could the topology of virtual processors affect the performance of a BSD-family OS running in a VM?"/>
    <x v="12"/>
    <x v="32"/>
  </r>
  <r>
    <x v="43"/>
    <s v="beserra.23.cisti"/>
    <x v="0"/>
    <s v="18th iberian conference on information systems and technologies (CISTI’2023)"/>
    <x v="4"/>
    <s v="Could the topology of virtual processors affect the performance of a BSD-family OS running in a VM?"/>
    <x v="12"/>
    <x v="32"/>
  </r>
  <r>
    <x v="60"/>
    <s v="beserra.23.compas"/>
    <x v="0"/>
    <s v="Conférence francophone d’informatique en parallélisme, architecture et système (compas 2023)"/>
    <x v="4"/>
    <s v="On the historical evolution of the performance versus cost ratio of raspberry pi computers"/>
    <x v="12"/>
    <x v="191"/>
  </r>
  <r>
    <x v="32"/>
    <s v="bilot.2022.secrypt"/>
    <x v="0"/>
    <s v="Proceedings of the 19th international conference on security and cryptography - SECRYPT,"/>
    <x v="0"/>
    <s v="PhishGNN: A phishing website detection framework using graph neural networks"/>
    <x v="247"/>
    <x v="183"/>
  </r>
  <r>
    <x v="50"/>
    <s v="burger.2022.genida_fr"/>
    <x v="1"/>
    <s v="Journal of Neural Transmission"/>
    <x v="4"/>
    <s v="GenIDA: An international participatory database to gain knowledge on health issues related to genetic forms of neurodevelopmental disorders"/>
    <x v="248"/>
    <x v="116"/>
  </r>
  <r>
    <x v="41"/>
    <s v="elmadhoun.2022.aina"/>
    <x v="0"/>
    <s v="The 36th international conference on advanced information networking and applications (AINA-2022)"/>
    <x v="0"/>
    <s v="New security protocols for offline point-of-sale machines"/>
    <x v="99"/>
    <x v="3"/>
  </r>
  <r>
    <x v="42"/>
    <s v="elmadhoun.2022.aina"/>
    <x v="0"/>
    <s v="The 36th international conference on advanced information networking and applications (AINA-2022)"/>
    <x v="0"/>
    <s v="New security protocols for offline point-of-sale machines"/>
    <x v="99"/>
    <x v="3"/>
  </r>
  <r>
    <x v="41"/>
    <s v="elmadhoun.21.csnet"/>
    <x v="0"/>
    <s v="2021 5th cyber security in networking conference (CSNet)"/>
    <x v="1"/>
    <s v="A secure blockchain-based architecture for the COVID-19 data network"/>
    <x v="100"/>
    <x v="109"/>
  </r>
  <r>
    <x v="50"/>
    <s v="ghannad.2022.antminer"/>
    <x v="0"/>
    <s v="International conference on artificial evolution (EA-2022)"/>
    <x v="4"/>
    <s v="One-class ant-miner: Selection of majority class rules for binary rule-based classification"/>
    <x v="12"/>
    <x v="43"/>
  </r>
  <r>
    <x v="32"/>
    <s v="hammi.2022.apnoms"/>
    <x v="0"/>
    <s v="The 23rd asia-pacific network operations and management symposium"/>
    <x v="5"/>
    <s v="A machine learning based approach for the detection of sybil attacks in c-ITS"/>
    <x v="249"/>
    <x v="45"/>
  </r>
  <r>
    <x v="32"/>
    <s v="hammi.2022.cose"/>
    <x v="1"/>
    <s v="Computers &amp; Security"/>
    <x v="2"/>
    <s v="Survey on smart homes: Vulnerabilities, risks, and countermeasures"/>
    <x v="250"/>
    <x v="159"/>
  </r>
  <r>
    <x v="32"/>
    <s v="hammi.2022.trans_its"/>
    <x v="1"/>
    <s v="IEEE Transactions on Intelligent Transportation Systems"/>
    <x v="3"/>
    <s v="Is it really easy to detect sybil attacks in c-ITS environments: A position paper"/>
    <x v="251"/>
    <x v="59"/>
  </r>
  <r>
    <x v="32"/>
    <s v="hammi.2022.vehcom"/>
    <x v="1"/>
    <s v="Vehicular Communications"/>
    <x v="2"/>
    <s v="PKIs in C-ITS: Security functions, architectures and projects: A survey"/>
    <x v="252"/>
    <x v="1"/>
  </r>
  <r>
    <x v="7"/>
    <s v="jaber.23.cce"/>
    <x v="4"/>
    <m/>
    <x v="4"/>
    <s v="Towards attack detection in traffic data based on spectral graph analysis (best student presentation)"/>
    <x v="12"/>
    <x v="153"/>
  </r>
  <r>
    <x v="50"/>
    <s v="jaber.23.cce"/>
    <x v="4"/>
    <m/>
    <x v="4"/>
    <s v="Towards attack detection in traffic data based on spectral graph analysis (best student presentation)"/>
    <x v="12"/>
    <x v="153"/>
  </r>
  <r>
    <x v="7"/>
    <s v="jaber.23.rjcia"/>
    <x v="0"/>
    <s v="Rencontre des jeunes chercheurs en inteligence artificielle (RJCIA-2023)"/>
    <x v="4"/>
    <s v="Structural and spectral analysis of dynamic graphs for attack detection"/>
    <x v="12"/>
    <x v="191"/>
  </r>
  <r>
    <x v="50"/>
    <s v="jaber.23.rjcia"/>
    <x v="0"/>
    <s v="Rencontre des jeunes chercheurs en inteligence artificielle (RJCIA-2023)"/>
    <x v="4"/>
    <s v="Structural and spectral analysis of dynamic graphs for attack detection"/>
    <x v="12"/>
    <x v="191"/>
  </r>
  <r>
    <x v="50"/>
    <s v="leonteva.2022.hybrid"/>
    <x v="0"/>
    <s v="Proceedings of the genetic and evolutionary computation conference companion"/>
    <x v="4"/>
    <s v="A hybrid optimization tool for active magnetic regenerator"/>
    <x v="253"/>
    <x v="183"/>
  </r>
  <r>
    <x v="41"/>
    <s v="maldonadoruiz.2022.blockchain"/>
    <x v="1"/>
    <s v="IEEE Access"/>
    <x v="4"/>
    <s v="Current trends in blockchain implementations on the paradigm of public key infrastructure: A survey"/>
    <x v="149"/>
    <x v="43"/>
  </r>
  <r>
    <x v="42"/>
    <s v="maldonadoruiz.2022.blockchain"/>
    <x v="1"/>
    <s v="IEEE Access"/>
    <x v="4"/>
    <s v="Current trends in blockchain implementations on the paradigm of public key infrastructure: A survey"/>
    <x v="149"/>
    <x v="43"/>
  </r>
  <r>
    <x v="50"/>
    <s v="michel.2023.rjcia"/>
    <x v="0"/>
    <s v="Rencontres des jeunes chercheurs en intelligence artificielle"/>
    <x v="4"/>
    <s v="Metrics for community dynamics applied to unsupervised attacks detection"/>
    <x v="12"/>
    <x v="32"/>
  </r>
  <r>
    <x v="50"/>
    <s v="orhand.2022.alcs"/>
    <x v="0"/>
    <s v="European conference on genetic programming (part of EvoStar)"/>
    <x v="4"/>
    <s v="Accurate and interpretable representations of environments with anticipatory learning classifier systems"/>
    <x v="254"/>
    <x v="43"/>
  </r>
  <r>
    <x v="50"/>
    <s v="parrend.2023.gimopen"/>
    <x v="1"/>
    <s v="Genetics in Medicine Open"/>
    <x v="4"/>
    <s v="GenIDA, a participatory patient registry for genetic forms of intellectual disability provides detailed caregiver reported information on 237 individuals with Koolen-de Vries syndrome"/>
    <x v="255"/>
    <x v="118"/>
  </r>
  <r>
    <x v="60"/>
    <s v="ris.23.cisti"/>
    <x v="0"/>
    <s v="18th iberian conference on information systems and technologies (CISTI’2023)"/>
    <x v="4"/>
    <s v="A systemic mapping of methods and tools for performance analysis of data streaming with containerized microservices architecture"/>
    <x v="12"/>
    <x v="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D237A9-7256-43EC-9464-FAC41EE27EC1}" name="Tableau croisé dynamique1" cacheId="32" applyNumberFormats="0" applyBorderFormats="0" applyFontFormats="0" applyPatternFormats="0" applyAlignmentFormats="0" applyWidthHeightFormats="1" dataCaption="Valeurs" updatedVersion="8" minRefreshableVersion="5" useAutoFormatting="1" itemPrintTitles="1" createdVersion="8" indent="0" outline="1" outlineData="1" multipleFieldFilters="0">
  <location ref="A3:D18" firstHeaderRow="1" firstDataRow="2" firstDataCol="1"/>
  <pivotFields count="13">
    <pivotField dataField="1" showAll="0"/>
    <pivotField axis="axisRow" showAll="0">
      <items count="8">
        <item x="1"/>
        <item x="0"/>
        <item x="5"/>
        <item x="4"/>
        <item x="2"/>
        <item x="6"/>
        <item x="3"/>
        <item t="default"/>
      </items>
    </pivotField>
    <pivotField showAll="0"/>
    <pivotField axis="axisRow" multipleItemSelectionAllowed="1" showAll="0">
      <items count="7">
        <item x="0"/>
        <item x="5"/>
        <item x="4"/>
        <item x="3"/>
        <item h="1" x="1"/>
        <item h="1" x="2"/>
        <item t="default"/>
      </items>
    </pivotField>
    <pivotField numFmtId="14" showAll="0">
      <items count="198"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axis="axisCol" showAll="0">
      <items count="101">
        <item m="1" x="99"/>
        <item m="1" x="98"/>
        <item m="1" x="97"/>
        <item m="1" x="96"/>
        <item m="1" x="95"/>
        <item m="1" x="94"/>
        <item m="1" x="93"/>
        <item m="1" x="92"/>
        <item m="1" x="91"/>
        <item m="1" x="90"/>
        <item m="1" x="89"/>
        <item m="1" x="88"/>
        <item m="1" x="87"/>
        <item m="1" x="86"/>
        <item m="1" x="85"/>
        <item m="1" x="84"/>
        <item m="1" x="83"/>
        <item m="1" x="82"/>
        <item m="1" x="81"/>
        <item m="1" x="80"/>
        <item m="1" x="79"/>
        <item m="1" x="78"/>
        <item m="1" x="77"/>
        <item m="1" x="76"/>
        <item m="1" x="75"/>
        <item m="1" x="74"/>
        <item m="1" x="73"/>
        <item m="1" x="72"/>
        <item m="1" x="71"/>
        <item m="1" x="70"/>
        <item m="1" x="69"/>
        <item m="1" x="68"/>
        <item m="1" x="67"/>
        <item m="1" x="66"/>
        <item m="1" x="65"/>
        <item m="1" x="64"/>
        <item m="1" x="63"/>
        <item m="1" x="62"/>
        <item m="1" x="61"/>
        <item m="1" x="60"/>
        <item m="1" x="59"/>
        <item m="1" x="58"/>
        <item m="1" x="57"/>
        <item m="1" x="56"/>
        <item m="1" x="55"/>
        <item m="1" x="54"/>
        <item m="1" x="53"/>
        <item m="1" x="52"/>
        <item m="1" x="51"/>
        <item m="1" x="50"/>
        <item x="4"/>
        <item x="1"/>
        <item x="19"/>
        <item x="20"/>
        <item x="0"/>
        <item x="38"/>
        <item x="15"/>
        <item x="3"/>
        <item x="17"/>
        <item x="5"/>
        <item x="37"/>
        <item x="33"/>
        <item x="29"/>
        <item x="25"/>
        <item x="26"/>
        <item x="11"/>
        <item x="9"/>
        <item x="13"/>
        <item x="10"/>
        <item x="14"/>
        <item x="12"/>
        <item x="7"/>
        <item x="8"/>
        <item x="22"/>
        <item x="18"/>
        <item x="21"/>
        <item x="6"/>
        <item x="24"/>
        <item x="16"/>
        <item x="35"/>
        <item x="2"/>
        <item x="44"/>
        <item x="30"/>
        <item x="27"/>
        <item x="34"/>
        <item x="47"/>
        <item x="45"/>
        <item x="23"/>
        <item x="41"/>
        <item x="39"/>
        <item x="32"/>
        <item x="28"/>
        <item x="48"/>
        <item x="49"/>
        <item x="46"/>
        <item x="43"/>
        <item x="40"/>
        <item x="36"/>
        <item x="31"/>
        <item x="42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showAll="0">
      <items count="2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x="26"/>
        <item t="default"/>
      </items>
    </pivotField>
  </pivotFields>
  <rowFields count="2">
    <field x="3"/>
    <field x="1"/>
  </rowFields>
  <rowItems count="14">
    <i>
      <x/>
    </i>
    <i r="1">
      <x v="1"/>
    </i>
    <i r="1">
      <x v="4"/>
    </i>
    <i>
      <x v="1"/>
    </i>
    <i r="1">
      <x v="1"/>
    </i>
    <i r="1">
      <x v="4"/>
    </i>
    <i r="1">
      <x v="6"/>
    </i>
    <i>
      <x v="2"/>
    </i>
    <i r="1">
      <x v="1"/>
    </i>
    <i r="1">
      <x v="4"/>
    </i>
    <i>
      <x v="3"/>
    </i>
    <i r="1">
      <x v="1"/>
    </i>
    <i r="1">
      <x v="4"/>
    </i>
    <i t="grand">
      <x/>
    </i>
  </rowItems>
  <colFields count="1">
    <field x="9"/>
  </colFields>
  <colItems count="3">
    <i>
      <x v="50"/>
    </i>
    <i>
      <x v="57"/>
    </i>
    <i t="grand">
      <x/>
    </i>
  </colItems>
  <dataFields count="1">
    <dataField name="Nombre de id" fld="0" subtotal="count" baseField="0" baseItem="0"/>
  </dataFields>
  <pivotTableStyleInfo name="PivotStyleLight16" showRowHeaders="1" showColHeaders="1" showRowStripes="0" showColStripes="0" showLastColumn="1"/>
  <filters count="1">
    <filter fld="4" type="dateBetween" evalOrder="-1" id="88" name="issue-date">
      <autoFilter ref="A1">
        <filterColumn colId="0">
          <customFilters and="1">
            <customFilter operator="greaterThanOrEqual" val="44562"/>
            <customFilter operator="lessThanOrEqual" val="4492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AD51BA-0AB3-49DA-ACF4-B1D51325D600}" name="TCD" cacheId="33" applyNumberFormats="0" applyBorderFormats="0" applyFontFormats="0" applyPatternFormats="0" applyAlignmentFormats="0" applyWidthHeightFormats="1" dataCaption="Valeurs" updatedVersion="8" minRefreshableVersion="5" useAutoFormatting="1" itemPrintTitles="1" createdVersion="8" indent="0" outline="1" outlineData="1" multipleFieldFilters="0">
  <location ref="F16:CU82" firstHeaderRow="1" firstDataRow="5" firstDataCol="1" rowPageCount="1" colPageCount="1"/>
  <pivotFields count="11">
    <pivotField axis="axisRow" showAll="0" sortType="ascending">
      <items count="66">
        <item m="1" x="62"/>
        <item x="53"/>
        <item x="17"/>
        <item x="15"/>
        <item x="3"/>
        <item x="45"/>
        <item x="58"/>
        <item x="46"/>
        <item x="40"/>
        <item x="32"/>
        <item x="44"/>
        <item x="28"/>
        <item x="60"/>
        <item x="29"/>
        <item x="0"/>
        <item x="16"/>
        <item m="1" x="64"/>
        <item x="11"/>
        <item x="26"/>
        <item x="48"/>
        <item x="8"/>
        <item x="5"/>
        <item x="47"/>
        <item x="19"/>
        <item m="1" x="63"/>
        <item m="1" x="61"/>
        <item x="30"/>
        <item x="52"/>
        <item x="57"/>
        <item x="23"/>
        <item x="1"/>
        <item x="6"/>
        <item x="34"/>
        <item x="10"/>
        <item x="20"/>
        <item x="21"/>
        <item x="14"/>
        <item x="9"/>
        <item x="49"/>
        <item x="43"/>
        <item x="37"/>
        <item x="38"/>
        <item x="59"/>
        <item x="51"/>
        <item x="42"/>
        <item x="36"/>
        <item x="7"/>
        <item x="41"/>
        <item x="54"/>
        <item x="39"/>
        <item x="50"/>
        <item x="18"/>
        <item x="13"/>
        <item x="25"/>
        <item x="4"/>
        <item x="22"/>
        <item x="35"/>
        <item x="33"/>
        <item x="12"/>
        <item x="2"/>
        <item x="27"/>
        <item x="24"/>
        <item x="56"/>
        <item x="31"/>
        <item x="55"/>
        <item t="default"/>
      </items>
    </pivotField>
    <pivotField dataField="1" showAll="0"/>
    <pivotField showAll="0">
      <items count="9">
        <item x="4"/>
        <item x="1"/>
        <item x="6"/>
        <item x="2"/>
        <item x="0"/>
        <item x="5"/>
        <item x="3"/>
        <item m="1" x="7"/>
        <item t="default"/>
      </items>
    </pivotField>
    <pivotField showAll="0"/>
    <pivotField multipleItemSelectionAllowed="1" showAll="0">
      <items count="7">
        <item x="2"/>
        <item x="3"/>
        <item x="0"/>
        <item x="5"/>
        <item x="1"/>
        <item x="4"/>
        <item t="default"/>
      </items>
    </pivotField>
    <pivotField showAll="0"/>
    <pivotField axis="axisPage" multipleItemSelectionAllowed="1" showAll="0">
      <items count="257">
        <item x="182"/>
        <item x="86"/>
        <item x="172"/>
        <item x="174"/>
        <item x="68"/>
        <item x="37"/>
        <item x="144"/>
        <item x="69"/>
        <item x="176"/>
        <item x="38"/>
        <item x="203"/>
        <item x="195"/>
        <item x="101"/>
        <item x="9"/>
        <item x="168"/>
        <item x="242"/>
        <item x="40"/>
        <item x="57"/>
        <item x="41"/>
        <item x="42"/>
        <item x="211"/>
        <item x="22"/>
        <item x="210"/>
        <item x="162"/>
        <item x="185"/>
        <item x="241"/>
        <item x="47"/>
        <item x="26"/>
        <item x="138"/>
        <item x="45"/>
        <item x="46"/>
        <item x="75"/>
        <item x="139"/>
        <item x="73"/>
        <item x="76"/>
        <item x="74"/>
        <item x="189"/>
        <item x="190"/>
        <item x="70"/>
        <item x="99"/>
        <item x="254"/>
        <item x="0"/>
        <item x="167"/>
        <item x="186"/>
        <item x="51"/>
        <item x="97"/>
        <item x="212"/>
        <item x="133"/>
        <item x="198"/>
        <item x="98"/>
        <item x="90"/>
        <item x="207"/>
        <item x="208"/>
        <item x="18"/>
        <item x="93"/>
        <item x="119"/>
        <item x="81"/>
        <item x="31"/>
        <item x="147"/>
        <item x="65"/>
        <item x="33"/>
        <item x="122"/>
        <item x="234"/>
        <item x="17"/>
        <item x="7"/>
        <item x="20"/>
        <item x="153"/>
        <item x="82"/>
        <item x="95"/>
        <item x="96"/>
        <item x="129"/>
        <item x="171"/>
        <item x="123"/>
        <item x="11"/>
        <item x="34"/>
        <item x="83"/>
        <item x="239"/>
        <item x="152"/>
        <item x="92"/>
        <item x="15"/>
        <item x="179"/>
        <item x="6"/>
        <item x="80"/>
        <item x="178"/>
        <item x="16"/>
        <item x="2"/>
        <item x="180"/>
        <item x="4"/>
        <item x="115"/>
        <item x="248"/>
        <item x="181"/>
        <item x="28"/>
        <item x="184"/>
        <item x="141"/>
        <item x="109"/>
        <item x="136"/>
        <item x="227"/>
        <item x="131"/>
        <item x="13"/>
        <item x="35"/>
        <item x="39"/>
        <item x="44"/>
        <item x="43"/>
        <item x="48"/>
        <item x="127"/>
        <item x="54"/>
        <item x="55"/>
        <item x="49"/>
        <item x="197"/>
        <item x="183"/>
        <item x="169"/>
        <item x="205"/>
        <item x="175"/>
        <item x="77"/>
        <item x="160"/>
        <item x="228"/>
        <item x="87"/>
        <item x="112"/>
        <item x="59"/>
        <item x="36"/>
        <item x="240"/>
        <item x="232"/>
        <item x="137"/>
        <item x="50"/>
        <item x="199"/>
        <item x="204"/>
        <item x="161"/>
        <item x="237"/>
        <item x="130"/>
        <item x="114"/>
        <item x="188"/>
        <item x="177"/>
        <item x="149"/>
        <item x="135"/>
        <item x="29"/>
        <item x="100"/>
        <item x="142"/>
        <item x="158"/>
        <item x="79"/>
        <item x="157"/>
        <item x="88"/>
        <item x="118"/>
        <item x="58"/>
        <item x="72"/>
        <item x="194"/>
        <item x="159"/>
        <item x="62"/>
        <item x="108"/>
        <item x="121"/>
        <item x="78"/>
        <item x="233"/>
        <item x="32"/>
        <item x="238"/>
        <item x="67"/>
        <item x="173"/>
        <item x="63"/>
        <item x="128"/>
        <item x="243"/>
        <item x="244"/>
        <item x="103"/>
        <item x="71"/>
        <item x="64"/>
        <item x="245"/>
        <item x="170"/>
        <item x="191"/>
        <item x="148"/>
        <item x="151"/>
        <item x="155"/>
        <item x="126"/>
        <item x="202"/>
        <item x="66"/>
        <item x="201"/>
        <item x="251"/>
        <item x="230"/>
        <item x="140"/>
        <item x="235"/>
        <item x="236"/>
        <item x="124"/>
        <item x="23"/>
        <item x="231"/>
        <item x="192"/>
        <item x="8"/>
        <item x="217"/>
        <item x="19"/>
        <item x="219"/>
        <item x="27"/>
        <item x="164"/>
        <item x="253"/>
        <item x="196"/>
        <item x="102"/>
        <item x="94"/>
        <item x="145"/>
        <item x="221"/>
        <item x="249"/>
        <item x="105"/>
        <item x="229"/>
        <item x="21"/>
        <item x="216"/>
        <item x="14"/>
        <item x="10"/>
        <item x="218"/>
        <item x="132"/>
        <item x="111"/>
        <item x="134"/>
        <item x="3"/>
        <item x="1"/>
        <item x="113"/>
        <item x="53"/>
        <item x="89"/>
        <item x="193"/>
        <item x="61"/>
        <item x="247"/>
        <item x="222"/>
        <item x="165"/>
        <item x="209"/>
        <item x="220"/>
        <item x="200"/>
        <item x="215"/>
        <item x="223"/>
        <item x="166"/>
        <item x="125"/>
        <item x="224"/>
        <item x="163"/>
        <item x="84"/>
        <item x="143"/>
        <item x="246"/>
        <item x="250"/>
        <item x="252"/>
        <item x="12"/>
        <item x="91"/>
        <item x="214"/>
        <item x="213"/>
        <item x="25"/>
        <item x="120"/>
        <item x="24"/>
        <item x="52"/>
        <item x="56"/>
        <item x="255"/>
        <item x="30"/>
        <item x="85"/>
        <item x="104"/>
        <item x="110"/>
        <item x="156"/>
        <item x="187"/>
        <item x="206"/>
        <item x="225"/>
        <item x="226"/>
        <item x="5"/>
        <item x="60"/>
        <item x="106"/>
        <item x="107"/>
        <item x="116"/>
        <item x="146"/>
        <item x="154"/>
        <item x="117"/>
        <item x="150"/>
        <item t="default"/>
      </items>
    </pivotField>
    <pivotField axis="axisCol" numFmtId="14" showAll="0" sortType="ascending">
      <items count="193">
        <item x="131"/>
        <item x="132"/>
        <item x="67"/>
        <item x="120"/>
        <item x="112"/>
        <item x="113"/>
        <item x="119"/>
        <item x="101"/>
        <item x="68"/>
        <item x="121"/>
        <item x="102"/>
        <item x="173"/>
        <item x="122"/>
        <item x="69"/>
        <item x="124"/>
        <item x="123"/>
        <item x="25"/>
        <item x="189"/>
        <item x="47"/>
        <item x="141"/>
        <item x="70"/>
        <item x="125"/>
        <item x="72"/>
        <item x="126"/>
        <item x="71"/>
        <item x="75"/>
        <item x="26"/>
        <item x="127"/>
        <item x="81"/>
        <item x="66"/>
        <item x="73"/>
        <item x="12"/>
        <item x="74"/>
        <item x="93"/>
        <item x="77"/>
        <item x="82"/>
        <item x="174"/>
        <item x="30"/>
        <item x="64"/>
        <item x="92"/>
        <item x="76"/>
        <item x="78"/>
        <item x="79"/>
        <item x="117"/>
        <item x="140"/>
        <item x="170"/>
        <item x="83"/>
        <item x="13"/>
        <item x="85"/>
        <item x="80"/>
        <item x="175"/>
        <item x="84"/>
        <item x="128"/>
        <item x="94"/>
        <item x="176"/>
        <item x="95"/>
        <item x="86"/>
        <item x="142"/>
        <item x="87"/>
        <item x="103"/>
        <item x="178"/>
        <item x="177"/>
        <item x="88"/>
        <item x="89"/>
        <item x="143"/>
        <item x="129"/>
        <item x="179"/>
        <item x="90"/>
        <item x="14"/>
        <item x="91"/>
        <item x="105"/>
        <item x="104"/>
        <item x="144"/>
        <item x="63"/>
        <item x="114"/>
        <item x="15"/>
        <item x="172"/>
        <item x="130"/>
        <item x="145"/>
        <item x="180"/>
        <item x="184"/>
        <item x="185"/>
        <item x="31"/>
        <item x="181"/>
        <item x="165"/>
        <item x="51"/>
        <item x="6"/>
        <item x="186"/>
        <item x="106"/>
        <item x="115"/>
        <item x="164"/>
        <item x="21"/>
        <item x="107"/>
        <item x="17"/>
        <item x="2"/>
        <item x="96"/>
        <item x="53"/>
        <item x="16"/>
        <item x="52"/>
        <item x="33"/>
        <item x="166"/>
        <item x="182"/>
        <item x="19"/>
        <item x="167"/>
        <item x="35"/>
        <item x="18"/>
        <item x="7"/>
        <item x="22"/>
        <item x="34"/>
        <item x="4"/>
        <item x="48"/>
        <item x="49"/>
        <item x="155"/>
        <item x="187"/>
        <item x="60"/>
        <item x="150"/>
        <item x="50"/>
        <item x="154"/>
        <item x="36"/>
        <item x="98"/>
        <item x="99"/>
        <item x="148"/>
        <item x="156"/>
        <item x="23"/>
        <item x="54"/>
        <item x="28"/>
        <item x="138"/>
        <item x="37"/>
        <item x="97"/>
        <item x="61"/>
        <item x="38"/>
        <item x="11"/>
        <item x="133"/>
        <item x="56"/>
        <item x="149"/>
        <item x="188"/>
        <item x="161"/>
        <item x="55"/>
        <item x="157"/>
        <item x="134"/>
        <item x="158"/>
        <item x="162"/>
        <item x="39"/>
        <item x="139"/>
        <item x="41"/>
        <item x="29"/>
        <item x="40"/>
        <item x="58"/>
        <item x="57"/>
        <item x="9"/>
        <item x="137"/>
        <item x="135"/>
        <item x="152"/>
        <item x="8"/>
        <item x="100"/>
        <item x="160"/>
        <item x="24"/>
        <item x="151"/>
        <item x="42"/>
        <item x="169"/>
        <item x="190"/>
        <item x="136"/>
        <item x="146"/>
        <item x="27"/>
        <item x="171"/>
        <item x="111"/>
        <item x="62"/>
        <item x="109"/>
        <item x="44"/>
        <item x="163"/>
        <item x="43"/>
        <item x="10"/>
        <item x="3"/>
        <item x="59"/>
        <item x="0"/>
        <item x="159"/>
        <item x="183"/>
        <item x="108"/>
        <item x="45"/>
        <item x="46"/>
        <item x="116"/>
        <item x="1"/>
        <item x="5"/>
        <item x="168"/>
        <item x="65"/>
        <item x="153"/>
        <item x="118"/>
        <item x="32"/>
        <item x="191"/>
        <item x="20"/>
        <item x="110"/>
        <item x="147"/>
        <item t="default"/>
      </items>
    </pivotField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Col" showAll="0" defaultSubtotal="0">
      <items count="6">
        <item sd="0" x="0"/>
        <item sd="0" x="1"/>
        <item sd="0" x="2"/>
        <item sd="0" x="3"/>
        <item sd="0" x="4"/>
        <item x="5"/>
      </items>
    </pivotField>
    <pivotField axis="axisCol" showAll="0" defaultSubtota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</pivotFields>
  <rowFields count="1">
    <field x="0"/>
  </rowFields>
  <rowItems count="6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 t="grand">
      <x/>
    </i>
  </rowItems>
  <colFields count="4">
    <field x="10"/>
    <field x="9"/>
    <field x="8"/>
    <field x="7"/>
  </colFields>
  <colItems count="93">
    <i>
      <x v="1"/>
      <x v="1"/>
    </i>
    <i r="1">
      <x v="3"/>
    </i>
    <i r="1">
      <x v="4"/>
    </i>
    <i>
      <x v="2"/>
      <x v="1"/>
    </i>
    <i r="1">
      <x v="2"/>
    </i>
    <i r="1">
      <x v="3"/>
    </i>
    <i r="1">
      <x v="4"/>
    </i>
    <i>
      <x v="3"/>
      <x v="1"/>
    </i>
    <i r="1">
      <x v="2"/>
    </i>
    <i r="1">
      <x v="3"/>
    </i>
    <i r="1">
      <x v="4"/>
    </i>
    <i>
      <x v="4"/>
      <x v="2"/>
    </i>
    <i>
      <x v="5"/>
      <x v="2"/>
    </i>
    <i r="1">
      <x v="3"/>
    </i>
    <i r="1">
      <x v="4"/>
    </i>
    <i>
      <x v="6"/>
      <x v="2"/>
    </i>
    <i r="1">
      <x v="3"/>
    </i>
    <i r="1">
      <x v="4"/>
    </i>
    <i>
      <x v="7"/>
      <x v="1"/>
    </i>
    <i r="1">
      <x v="2"/>
    </i>
    <i r="1">
      <x v="3"/>
    </i>
    <i r="1">
      <x v="4"/>
    </i>
    <i>
      <x v="8"/>
      <x v="1"/>
    </i>
    <i r="1">
      <x v="2"/>
    </i>
    <i r="1">
      <x v="3"/>
    </i>
    <i r="1">
      <x v="4"/>
    </i>
    <i>
      <x v="9"/>
      <x v="1"/>
    </i>
    <i r="1">
      <x v="2"/>
    </i>
    <i r="1">
      <x v="3"/>
    </i>
    <i>
      <x v="10"/>
      <x v="1"/>
    </i>
    <i r="1">
      <x v="2"/>
    </i>
    <i r="1">
      <x v="3"/>
    </i>
    <i r="1">
      <x v="4"/>
    </i>
    <i>
      <x v="11"/>
      <x v="1"/>
    </i>
    <i r="1">
      <x v="2"/>
    </i>
    <i r="1">
      <x v="3"/>
    </i>
    <i r="1">
      <x v="4"/>
    </i>
    <i>
      <x v="12"/>
      <x v="1"/>
    </i>
    <i r="1">
      <x v="2"/>
    </i>
    <i r="1">
      <x v="3"/>
    </i>
    <i>
      <x v="13"/>
      <x v="1"/>
    </i>
    <i r="1">
      <x v="2"/>
    </i>
    <i r="1">
      <x v="3"/>
    </i>
    <i r="1">
      <x v="4"/>
    </i>
    <i>
      <x v="14"/>
      <x v="1"/>
    </i>
    <i r="1">
      <x v="2"/>
    </i>
    <i r="1">
      <x v="3"/>
    </i>
    <i r="1">
      <x v="4"/>
    </i>
    <i>
      <x v="15"/>
      <x v="1"/>
    </i>
    <i r="1">
      <x v="2"/>
    </i>
    <i r="1">
      <x v="3"/>
    </i>
    <i r="1">
      <x v="4"/>
    </i>
    <i>
      <x v="16"/>
      <x v="1"/>
    </i>
    <i r="1">
      <x v="2"/>
    </i>
    <i r="1">
      <x v="3"/>
    </i>
    <i r="1">
      <x v="4"/>
    </i>
    <i>
      <x v="17"/>
      <x v="1"/>
    </i>
    <i r="1">
      <x v="2"/>
    </i>
    <i r="1">
      <x v="3"/>
    </i>
    <i r="1">
      <x v="4"/>
    </i>
    <i>
      <x v="18"/>
      <x v="1"/>
    </i>
    <i r="1">
      <x v="2"/>
    </i>
    <i r="1">
      <x v="3"/>
    </i>
    <i r="1">
      <x v="4"/>
    </i>
    <i>
      <x v="19"/>
      <x v="1"/>
    </i>
    <i r="1">
      <x v="2"/>
    </i>
    <i r="1">
      <x v="3"/>
    </i>
    <i r="1">
      <x v="4"/>
    </i>
    <i>
      <x v="20"/>
      <x v="1"/>
    </i>
    <i r="1">
      <x v="2"/>
    </i>
    <i r="1">
      <x v="3"/>
    </i>
    <i r="1">
      <x v="4"/>
    </i>
    <i>
      <x v="21"/>
      <x v="1"/>
    </i>
    <i r="1">
      <x v="2"/>
    </i>
    <i r="1">
      <x v="3"/>
    </i>
    <i r="1">
      <x v="4"/>
    </i>
    <i>
      <x v="22"/>
      <x v="1"/>
    </i>
    <i r="1">
      <x v="2"/>
    </i>
    <i r="1">
      <x v="3"/>
    </i>
    <i r="1">
      <x v="4"/>
    </i>
    <i>
      <x v="23"/>
      <x v="1"/>
    </i>
    <i r="1">
      <x v="2"/>
    </i>
    <i r="1">
      <x v="3"/>
    </i>
    <i r="1">
      <x v="4"/>
    </i>
    <i>
      <x v="24"/>
      <x v="1"/>
    </i>
    <i r="1">
      <x v="2"/>
    </i>
    <i r="1">
      <x v="3"/>
    </i>
    <i r="1">
      <x v="4"/>
    </i>
    <i>
      <x v="25"/>
      <x v="1"/>
    </i>
    <i r="1">
      <x v="2"/>
    </i>
    <i r="1">
      <x v="3"/>
    </i>
    <i r="1">
      <x v="4"/>
    </i>
    <i t="grand">
      <x/>
    </i>
  </colItems>
  <pageFields count="1">
    <pageField fld="6" hier="-1"/>
  </pageFields>
  <dataFields count="1">
    <dataField name="Nombre de id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48C751-584B-CC4A-A0D2-75BE2B86A525}" name="Tableau croisé dynamique24" cacheId="3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H54" firstHeaderRow="1" firstDataRow="2" firstDataCol="1"/>
  <pivotFields count="13">
    <pivotField dataField="1" showAll="0"/>
    <pivotField showAll="0"/>
    <pivotField showAll="0"/>
    <pivotField axis="axisCol" showAll="0">
      <items count="7">
        <item x="0"/>
        <item x="5"/>
        <item x="4"/>
        <item x="3"/>
        <item x="1"/>
        <item x="2"/>
        <item t="default"/>
      </items>
    </pivotField>
    <pivotField numFmtId="14" showAll="0">
      <items count="198"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axis="axisRow" showAll="0" sortType="ascending">
      <items count="101">
        <item x="49"/>
        <item m="1" x="99"/>
        <item m="1" x="98"/>
        <item x="48"/>
        <item x="47"/>
        <item m="1" x="97"/>
        <item m="1" x="96"/>
        <item x="46"/>
        <item x="45"/>
        <item m="1" x="95"/>
        <item m="1" x="94"/>
        <item x="44"/>
        <item x="43"/>
        <item m="1" x="93"/>
        <item m="1" x="92"/>
        <item x="42"/>
        <item x="41"/>
        <item m="1" x="91"/>
        <item m="1" x="90"/>
        <item x="40"/>
        <item x="39"/>
        <item m="1" x="89"/>
        <item m="1" x="88"/>
        <item x="38"/>
        <item x="37"/>
        <item m="1" x="87"/>
        <item m="1" x="86"/>
        <item x="36"/>
        <item x="35"/>
        <item m="1" x="85"/>
        <item m="1" x="84"/>
        <item x="34"/>
        <item x="33"/>
        <item m="1" x="83"/>
        <item m="1" x="82"/>
        <item x="32"/>
        <item x="31"/>
        <item m="1" x="81"/>
        <item m="1" x="80"/>
        <item x="30"/>
        <item x="29"/>
        <item m="1" x="79"/>
        <item m="1" x="78"/>
        <item x="28"/>
        <item x="27"/>
        <item m="1" x="77"/>
        <item m="1" x="76"/>
        <item x="26"/>
        <item x="25"/>
        <item m="1" x="75"/>
        <item m="1" x="74"/>
        <item x="24"/>
        <item x="23"/>
        <item m="1" x="73"/>
        <item m="1" x="72"/>
        <item x="22"/>
        <item x="21"/>
        <item m="1" x="71"/>
        <item m="1" x="70"/>
        <item x="20"/>
        <item x="19"/>
        <item m="1" x="69"/>
        <item m="1" x="68"/>
        <item x="18"/>
        <item x="17"/>
        <item m="1" x="67"/>
        <item m="1" x="66"/>
        <item x="16"/>
        <item x="15"/>
        <item m="1" x="65"/>
        <item m="1" x="64"/>
        <item x="14"/>
        <item x="13"/>
        <item m="1" x="63"/>
        <item m="1" x="62"/>
        <item x="12"/>
        <item x="11"/>
        <item m="1" x="61"/>
        <item m="1" x="60"/>
        <item x="10"/>
        <item x="9"/>
        <item m="1" x="59"/>
        <item m="1" x="58"/>
        <item x="8"/>
        <item x="7"/>
        <item m="1" x="57"/>
        <item m="1" x="56"/>
        <item x="6"/>
        <item x="5"/>
        <item m="1" x="55"/>
        <item m="1" x="54"/>
        <item x="4"/>
        <item x="3"/>
        <item m="1" x="53"/>
        <item m="1" x="52"/>
        <item x="1"/>
        <item x="0"/>
        <item m="1" x="51"/>
        <item m="1" x="50"/>
        <item h="1" x="2"/>
        <item t="default"/>
      </items>
    </pivotField>
    <pivotField showAll="0" defaultSubtotal="0"/>
    <pivotField showAll="0" defaultSubtotal="0"/>
    <pivotField showAll="0" defaultSubtota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</pivotFields>
  <rowFields count="1">
    <field x="9"/>
  </rowFields>
  <rowItems count="50">
    <i>
      <x/>
    </i>
    <i>
      <x v="3"/>
    </i>
    <i>
      <x v="4"/>
    </i>
    <i>
      <x v="7"/>
    </i>
    <i>
      <x v="8"/>
    </i>
    <i>
      <x v="11"/>
    </i>
    <i>
      <x v="12"/>
    </i>
    <i>
      <x v="15"/>
    </i>
    <i>
      <x v="16"/>
    </i>
    <i>
      <x v="19"/>
    </i>
    <i>
      <x v="20"/>
    </i>
    <i>
      <x v="23"/>
    </i>
    <i>
      <x v="24"/>
    </i>
    <i>
      <x v="27"/>
    </i>
    <i>
      <x v="28"/>
    </i>
    <i>
      <x v="31"/>
    </i>
    <i>
      <x v="32"/>
    </i>
    <i>
      <x v="35"/>
    </i>
    <i>
      <x v="36"/>
    </i>
    <i>
      <x v="39"/>
    </i>
    <i>
      <x v="40"/>
    </i>
    <i>
      <x v="43"/>
    </i>
    <i>
      <x v="44"/>
    </i>
    <i>
      <x v="47"/>
    </i>
    <i>
      <x v="48"/>
    </i>
    <i>
      <x v="51"/>
    </i>
    <i>
      <x v="52"/>
    </i>
    <i>
      <x v="55"/>
    </i>
    <i>
      <x v="56"/>
    </i>
    <i>
      <x v="59"/>
    </i>
    <i>
      <x v="60"/>
    </i>
    <i>
      <x v="63"/>
    </i>
    <i>
      <x v="64"/>
    </i>
    <i>
      <x v="67"/>
    </i>
    <i>
      <x v="68"/>
    </i>
    <i>
      <x v="71"/>
    </i>
    <i>
      <x v="72"/>
    </i>
    <i>
      <x v="75"/>
    </i>
    <i>
      <x v="76"/>
    </i>
    <i>
      <x v="79"/>
    </i>
    <i>
      <x v="80"/>
    </i>
    <i>
      <x v="83"/>
    </i>
    <i>
      <x v="84"/>
    </i>
    <i>
      <x v="87"/>
    </i>
    <i>
      <x v="88"/>
    </i>
    <i>
      <x v="91"/>
    </i>
    <i>
      <x v="92"/>
    </i>
    <i>
      <x v="95"/>
    </i>
    <i>
      <x v="9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Nombre de 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8FBABE-31D5-AC49-8AE2-284F94AC640B}" name="Tableau croisé dynamique24" cacheId="3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H54" firstHeaderRow="1" firstDataRow="2" firstDataCol="1"/>
  <pivotFields count="13">
    <pivotField dataField="1" showAll="0"/>
    <pivotField showAll="0"/>
    <pivotField showAll="0"/>
    <pivotField axis="axisCol" showAll="0">
      <items count="7">
        <item x="0"/>
        <item x="5"/>
        <item x="4"/>
        <item x="3"/>
        <item x="1"/>
        <item x="2"/>
        <item t="default"/>
      </items>
    </pivotField>
    <pivotField numFmtId="14" showAll="0">
      <items count="198"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axis="axisRow" showAll="0" sortType="ascending">
      <items count="101">
        <item x="49"/>
        <item m="1" x="99"/>
        <item m="1" x="98"/>
        <item x="48"/>
        <item x="47"/>
        <item m="1" x="97"/>
        <item m="1" x="96"/>
        <item x="46"/>
        <item x="45"/>
        <item m="1" x="95"/>
        <item m="1" x="94"/>
        <item x="44"/>
        <item x="43"/>
        <item m="1" x="93"/>
        <item m="1" x="92"/>
        <item x="42"/>
        <item x="41"/>
        <item m="1" x="91"/>
        <item m="1" x="90"/>
        <item x="40"/>
        <item x="39"/>
        <item m="1" x="89"/>
        <item m="1" x="88"/>
        <item x="38"/>
        <item x="37"/>
        <item m="1" x="87"/>
        <item m="1" x="86"/>
        <item x="36"/>
        <item x="35"/>
        <item m="1" x="85"/>
        <item m="1" x="84"/>
        <item x="34"/>
        <item x="33"/>
        <item m="1" x="83"/>
        <item m="1" x="82"/>
        <item x="32"/>
        <item x="31"/>
        <item m="1" x="81"/>
        <item m="1" x="80"/>
        <item x="30"/>
        <item x="29"/>
        <item m="1" x="79"/>
        <item m="1" x="78"/>
        <item x="28"/>
        <item x="27"/>
        <item m="1" x="77"/>
        <item m="1" x="76"/>
        <item x="26"/>
        <item x="25"/>
        <item m="1" x="75"/>
        <item m="1" x="74"/>
        <item x="24"/>
        <item x="23"/>
        <item m="1" x="73"/>
        <item m="1" x="72"/>
        <item x="22"/>
        <item x="21"/>
        <item m="1" x="71"/>
        <item m="1" x="70"/>
        <item x="20"/>
        <item x="19"/>
        <item m="1" x="69"/>
        <item m="1" x="68"/>
        <item x="18"/>
        <item x="17"/>
        <item m="1" x="67"/>
        <item m="1" x="66"/>
        <item x="16"/>
        <item x="15"/>
        <item m="1" x="65"/>
        <item m="1" x="64"/>
        <item x="14"/>
        <item x="13"/>
        <item m="1" x="63"/>
        <item m="1" x="62"/>
        <item x="12"/>
        <item x="11"/>
        <item m="1" x="61"/>
        <item m="1" x="60"/>
        <item x="10"/>
        <item x="9"/>
        <item m="1" x="59"/>
        <item m="1" x="58"/>
        <item x="8"/>
        <item x="7"/>
        <item m="1" x="57"/>
        <item m="1" x="56"/>
        <item x="6"/>
        <item x="5"/>
        <item m="1" x="55"/>
        <item m="1" x="54"/>
        <item x="4"/>
        <item x="3"/>
        <item m="1" x="53"/>
        <item m="1" x="52"/>
        <item x="1"/>
        <item x="0"/>
        <item m="1" x="51"/>
        <item m="1" x="50"/>
        <item h="1" x="2"/>
        <item t="default"/>
      </items>
    </pivotField>
    <pivotField showAll="0" defaultSubtotal="0"/>
    <pivotField showAll="0" defaultSubtotal="0"/>
    <pivotField showAll="0" defaultSubtota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</pivotFields>
  <rowFields count="1">
    <field x="9"/>
  </rowFields>
  <rowItems count="50">
    <i>
      <x/>
    </i>
    <i>
      <x v="3"/>
    </i>
    <i>
      <x v="4"/>
    </i>
    <i>
      <x v="7"/>
    </i>
    <i>
      <x v="8"/>
    </i>
    <i>
      <x v="11"/>
    </i>
    <i>
      <x v="12"/>
    </i>
    <i>
      <x v="15"/>
    </i>
    <i>
      <x v="16"/>
    </i>
    <i>
      <x v="19"/>
    </i>
    <i>
      <x v="20"/>
    </i>
    <i>
      <x v="23"/>
    </i>
    <i>
      <x v="24"/>
    </i>
    <i>
      <x v="27"/>
    </i>
    <i>
      <x v="28"/>
    </i>
    <i>
      <x v="31"/>
    </i>
    <i>
      <x v="32"/>
    </i>
    <i>
      <x v="35"/>
    </i>
    <i>
      <x v="36"/>
    </i>
    <i>
      <x v="39"/>
    </i>
    <i>
      <x v="40"/>
    </i>
    <i>
      <x v="43"/>
    </i>
    <i>
      <x v="44"/>
    </i>
    <i>
      <x v="47"/>
    </i>
    <i>
      <x v="48"/>
    </i>
    <i>
      <x v="51"/>
    </i>
    <i>
      <x v="52"/>
    </i>
    <i>
      <x v="55"/>
    </i>
    <i>
      <x v="56"/>
    </i>
    <i>
      <x v="59"/>
    </i>
    <i>
      <x v="60"/>
    </i>
    <i>
      <x v="63"/>
    </i>
    <i>
      <x v="64"/>
    </i>
    <i>
      <x v="67"/>
    </i>
    <i>
      <x v="68"/>
    </i>
    <i>
      <x v="71"/>
    </i>
    <i>
      <x v="72"/>
    </i>
    <i>
      <x v="75"/>
    </i>
    <i>
      <x v="76"/>
    </i>
    <i>
      <x v="79"/>
    </i>
    <i>
      <x v="80"/>
    </i>
    <i>
      <x v="83"/>
    </i>
    <i>
      <x v="84"/>
    </i>
    <i>
      <x v="87"/>
    </i>
    <i>
      <x v="88"/>
    </i>
    <i>
      <x v="91"/>
    </i>
    <i>
      <x v="92"/>
    </i>
    <i>
      <x v="95"/>
    </i>
    <i>
      <x v="9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Nombre de id" fld="0" subtotal="count" baseField="0" baseItem="0"/>
  </dataFields>
  <formats count="1">
    <format dxfId="54">
      <pivotArea dataOnly="0" labelOnly="1" fieldPosition="0">
        <references count="1">
          <reference field="3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2" connectionId="3" xr16:uid="{D0468CC3-A787-4579-9A80-0261FCDB1E62}" autoFormatId="16" applyNumberFormats="0" applyBorderFormats="0" applyFontFormats="0" applyPatternFormats="0" applyAlignmentFormats="0" applyWidthHeightFormats="0">
  <queryTableRefresh nextId="11">
    <queryTableFields count="8">
      <queryTableField id="1" name="author" tableColumnId="1"/>
      <queryTableField id="2" name="id" tableColumnId="2"/>
      <queryTableField id="3" name="type" tableColumnId="3"/>
      <queryTableField id="4" name="container-title" tableColumnId="4"/>
      <queryTableField id="9" name="lrderank" tableColumnId="9"/>
      <queryTableField id="5" name="title" tableColumnId="5"/>
      <queryTableField id="6" name="DOI" tableColumnId="6"/>
      <queryTableField id="8" name="issue-date" tableColumnId="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4" connectionId="1" xr16:uid="{E4133D28-9DA2-437A-B487-B2F67BC407B6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rank" tableColumnId="2"/>
      <queryTableField id="3" name="author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3" connectionId="4" xr16:uid="{4F39ACB2-D232-4E97-B0DE-A2B65F866296}" autoFormatId="16" applyNumberFormats="0" applyBorderFormats="0" applyFontFormats="0" applyPatternFormats="0" applyAlignmentFormats="0" applyWidthHeightFormats="0">
  <queryTableRefresh nextId="33">
    <queryTableFields count="10">
      <queryTableField id="1" name="id" tableColumnId="1"/>
      <queryTableField id="16" name="type" tableColumnId="16"/>
      <queryTableField id="31" name="lrdeteam" tableColumnId="26"/>
      <queryTableField id="11" name="lrderank" tableColumnId="11"/>
      <queryTableField id="22" name="issue-date" tableColumnId="22"/>
      <queryTableField id="2" name="DOI" tableColumnId="2"/>
      <queryTableField id="4" name="authors" tableColumnId="4"/>
      <queryTableField id="15" name="title" tableColumnId="15"/>
      <queryTableField id="6" name="container-title" tableColumnId="6"/>
      <queryTableField id="26" name="Semester" tableColumnId="25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lrderank" xr10:uid="{E1B525A9-2498-4C21-BB6E-EB5D4738780D}" sourceName="lrderank">
  <pivotTables>
    <pivotTable tabId="3" name="TCD"/>
  </pivotTables>
  <data>
    <tabular pivotCacheId="1845478817">
      <items count="6">
        <i x="2" s="1"/>
        <i x="3" s="1"/>
        <i x="0" s="1"/>
        <i x="5" s="1"/>
        <i x="1" s="1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type" xr10:uid="{63E38DC8-4F3F-4FEF-9292-DEB1035D51D2}" sourceName="type">
  <pivotTables>
    <pivotTable tabId="3" name="TCD"/>
  </pivotTables>
  <data>
    <tabular pivotCacheId="1845478817">
      <items count="8">
        <i x="4" s="1"/>
        <i x="1" s="1"/>
        <i x="6" s="1"/>
        <i x="2" s="1"/>
        <i x="0" s="1"/>
        <i x="5" s="1"/>
        <i x="3" s="1"/>
        <i x="7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lrderank" xr10:uid="{3A6AA47E-4CC8-4D83-9753-4E821D5F19DF}" cache="Segment_lrderank" caption="lrderank" rowHeight="241300"/>
  <slicer name="type" xr10:uid="{5BDE223D-8558-4E3B-A9EF-704F77E4CEFD}" cache="Segment_type" caption="type" rowHeight="241300"/>
</slicer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230F5F-E1DD-4A7C-8AC5-3A4D55DD9E8B}" name="LREAuthorList" displayName="LREAuthorList" ref="A1:B75" totalsRowShown="0" tableBorderDxfId="131" dataCellStyle="Normal">
  <autoFilter ref="A1:B75" xr:uid="{D1230F5F-E1DD-4A7C-8AC5-3A4D55DD9E8B}"/>
  <sortState xmlns:xlrd2="http://schemas.microsoft.com/office/spreadsheetml/2017/richdata2" ref="A2:A73">
    <sortCondition ref="A1:A106"/>
  </sortState>
  <tableColumns count="2">
    <tableColumn id="1" xr3:uid="{4F2C44A0-423A-4AFB-ACFC-958595B83C2A}" name="Authors" dataCellStyle="Normal"/>
    <tableColumn id="2" xr3:uid="{FCBE8F9D-FD76-4502-91EE-AC9024A691BE}" name="valeur" dataDxfId="130" dataCellStyle="Normal">
      <calculatedColumnFormula>GETPIVOTDATA("id",ParAuthor!$F$16,"author",LREAuthorList[[#This Row],[Authors]])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649D345-615E-8842-97C5-1315884EECCF}" name="Tableau28" displayName="Tableau28" ref="U114:AG118" totalsRowShown="0" headerRowDxfId="45" dataDxfId="44">
  <autoFilter ref="U114:AG118" xr:uid="{234B357A-B8BB-A447-BAB0-A032C86C0DE8}"/>
  <tableColumns count="13">
    <tableColumn id="1" xr3:uid="{AF53BF03-C9A1-1D40-B66C-382D01DADD22}" name="Rang" dataDxfId="43"/>
    <tableColumn id="27" xr3:uid="{AA69BF77-2420-7340-8045-B01F327467CB}" name="2012" dataDxfId="42"/>
    <tableColumn id="29" xr3:uid="{032DAA09-D98E-7F4D-ADFC-BDDBB276A2C9}" name="2013" dataDxfId="41"/>
    <tableColumn id="31" xr3:uid="{2AA3301F-9A60-3048-84C3-4C59969137C5}" name="2014" dataDxfId="40"/>
    <tableColumn id="33" xr3:uid="{8269CBAC-8138-1D48-8520-445E08EF2ED3}" name="2015" dataDxfId="39"/>
    <tableColumn id="35" xr3:uid="{CE241987-EE5B-E149-AF1D-20AE52CFAF2B}" name="2016" dataDxfId="38"/>
    <tableColumn id="37" xr3:uid="{13E953DC-29FB-DE47-B6B4-4DF5E6262048}" name="2017" dataDxfId="37"/>
    <tableColumn id="39" xr3:uid="{FE0F3246-83B4-7D48-89FF-0AE8DB6D201D}" name="2018" dataDxfId="36"/>
    <tableColumn id="41" xr3:uid="{67CDBBB6-4423-DC4C-8876-AA1C78692865}" name="2019" dataDxfId="35"/>
    <tableColumn id="43" xr3:uid="{040B531D-2AC0-0C49-AF3A-D3DD10222021}" name="2020" dataDxfId="34"/>
    <tableColumn id="45" xr3:uid="{D38BB5E8-4328-E246-859A-BF53EF749F31}" name="2021" dataDxfId="33"/>
    <tableColumn id="47" xr3:uid="{AE1D1904-05B2-154A-9E71-A368DB5355AB}" name="2022" dataDxfId="32"/>
    <tableColumn id="49" xr3:uid="{F4DF6A72-DFFF-0D46-94EA-64D8A37516AD}" name="2023" dataDxfId="31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4B7DB07-67D5-B541-B3CD-60F1516826BC}" name="Tableau249" displayName="Tableau249" ref="U120:AG124" totalsRowShown="0" headerRowDxfId="30" dataDxfId="29">
  <autoFilter ref="U120:AG124" xr:uid="{6C9F5F05-BD61-7449-8174-DA8448BAC30F}"/>
  <tableColumns count="13">
    <tableColumn id="1" xr3:uid="{42713FA9-EEF2-324B-A084-06E119431D67}" name="Rang" dataDxfId="28"/>
    <tableColumn id="27" xr3:uid="{3EFA8997-FBE0-574A-8BB1-CB67ADD57356}" name="2012" dataDxfId="27"/>
    <tableColumn id="29" xr3:uid="{0C10AE1B-3560-6241-9641-882E404454E2}" name="2013" dataDxfId="26"/>
    <tableColumn id="31" xr3:uid="{D43959BD-320A-414B-927D-970FAA454E8E}" name="2014" dataDxfId="25"/>
    <tableColumn id="33" xr3:uid="{CF4D3A41-FBBA-8842-8ADB-0863B088D454}" name="2015" dataDxfId="24"/>
    <tableColumn id="35" xr3:uid="{37AE981C-C4AC-D148-8D0F-CF40869F92E4}" name="2016" dataDxfId="23"/>
    <tableColumn id="37" xr3:uid="{23E828FF-BC8D-2E4A-A1CA-C226A1A1E5D8}" name="2017" dataDxfId="22"/>
    <tableColumn id="39" xr3:uid="{6C3DC57B-BF3F-7040-8062-742E64024D26}" name="2018" dataDxfId="21"/>
    <tableColumn id="41" xr3:uid="{2CDC44FE-EAE5-DF43-B39B-41CBD51B91B6}" name="2019" dataDxfId="20"/>
    <tableColumn id="43" xr3:uid="{9DA9E6CD-F02A-024B-BE75-5548C7614F0A}" name="2020" dataDxfId="19"/>
    <tableColumn id="45" xr3:uid="{485B1FE6-C532-AB46-867C-B2BC6820A72E}" name="2021" dataDxfId="18"/>
    <tableColumn id="47" xr3:uid="{34D3BDCB-4C20-9844-ABF6-5436E6923A6D}" name="2022" dataDxfId="17"/>
    <tableColumn id="49" xr3:uid="{74529316-A035-2046-B9E9-87A48D7E8802}" name="2023" dataDxfId="16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A780A5-4D4D-4C2E-A05B-1FB8B03E624D}" name="PublicationsTable_2" displayName="PublicationsTable_2" ref="A1:J508" tableType="queryTable" totalsRowCount="1" headerRowDxfId="15" dataDxfId="14" totalsRowDxfId="13">
  <autoFilter ref="A1:J507" xr:uid="{76A780A5-4D4D-4C2E-A05B-1FB8B03E624D}">
    <filterColumn colId="9">
      <filters blank="1">
        <filter val="2023-S1"/>
        <filter val="2023-S2"/>
      </filters>
    </filterColumn>
  </autoFilter>
  <sortState xmlns:xlrd2="http://schemas.microsoft.com/office/spreadsheetml/2017/richdata2" ref="A2:J507">
    <sortCondition ref="J1:J507"/>
  </sortState>
  <tableColumns count="10">
    <tableColumn id="1" xr3:uid="{3EA149C0-EAEF-48EC-BEC0-9B19406CB5E3}" uniqueName="1" name="id" totalsRowLabel="Total" queryTableFieldId="1" dataDxfId="12" totalsRowDxfId="1"/>
    <tableColumn id="16" xr3:uid="{4B98C0CA-E6D3-46CC-805C-72482DB33B6F}" uniqueName="16" name="type" queryTableFieldId="16" dataDxfId="11"/>
    <tableColumn id="26" xr3:uid="{5EA4805D-2182-458E-BA1B-D2C2E18FBD54}" uniqueName="26" name="lrdeteam" queryTableFieldId="31" dataDxfId="10"/>
    <tableColumn id="11" xr3:uid="{98739843-E3D9-4C81-8BF8-BC09B67DD435}" uniqueName="11" name="lrderank" queryTableFieldId="11" dataDxfId="9"/>
    <tableColumn id="22" xr3:uid="{2E0D4881-EC4F-4F2D-BC33-1065B90CD593}" uniqueName="22" name="issue-date" queryTableFieldId="22" dataDxfId="8"/>
    <tableColumn id="2" xr3:uid="{96E0D409-05B7-42A5-A68F-F9DB315FCD12}" uniqueName="2" name="DOI" queryTableFieldId="2" dataDxfId="7"/>
    <tableColumn id="4" xr3:uid="{D02608D0-65E0-4D3C-BDC9-30ECA4484716}" uniqueName="4" name="authors" queryTableFieldId="4" dataDxfId="6"/>
    <tableColumn id="15" xr3:uid="{5949CC3E-A704-452F-9E10-9F745D6B17A9}" uniqueName="15" name="title" queryTableFieldId="15" dataDxfId="5"/>
    <tableColumn id="6" xr3:uid="{2BAB34DD-CE2F-41C9-BA74-B8D83CFB966E}" uniqueName="6" name="container-title" queryTableFieldId="6" dataDxfId="4"/>
    <tableColumn id="25" xr3:uid="{9A46E865-D78E-4124-BEDF-1890610362BC}" uniqueName="25" name="Semester" totalsRowFunction="custom" queryTableFieldId="26" dataDxfId="3" totalsRowDxfId="0">
      <totalsRowFormula>SUBTOTAL(3,PublicationsTable_2[Semester])</totalsRow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169F616-137E-D94A-862F-22F9C53EB5C0}" name="Tableau11" displayName="Tableau11" ref="CX20:CY81" totalsRowShown="0">
  <autoFilter ref="CX20:CY81" xr:uid="{E169F616-137E-D94A-862F-22F9C53EB5C0}"/>
  <tableColumns count="2">
    <tableColumn id="1" xr3:uid="{E6657B9D-4879-B548-8CA3-AB9830AA8FE6}" name="Nom" dataDxfId="129"/>
    <tableColumn id="2" xr3:uid="{69F53D37-3B30-3F44-A11A-A83925805A22}" name="somme 2020-2023">
      <calculatedColumnFormula>SUM(CE21:CT21)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855FBAA-993E-1842-8CC3-AFA1F5256ED4}" name="Tableau12" displayName="Tableau12" ref="DA20:DG61" totalsRowCount="1">
  <autoFilter ref="DA20:DG60" xr:uid="{8855FBAA-993E-1842-8CC3-AFA1F5256ED4}"/>
  <sortState xmlns:xlrd2="http://schemas.microsoft.com/office/spreadsheetml/2017/richdata2" ref="DA21:DG60">
    <sortCondition ref="DA20:DA60"/>
  </sortState>
  <tableColumns count="7">
    <tableColumn id="1" xr3:uid="{AC83CC62-01E1-074C-B1ED-B617FB355228}" name="Clef 2023"/>
    <tableColumn id="2" xr3:uid="{1AF63ACB-1208-334E-B0D9-8ADEC6D1B5E6}" name="Prénom"/>
    <tableColumn id="3" xr3:uid="{9EC0FBCB-4887-674F-B3B0-E56D2252674A}" name="Nom"/>
    <tableColumn id="4" xr3:uid="{0862610A-2238-2C4C-A0A4-409BFA06B1FD}" name="Prénom Nom">
      <calculatedColumnFormula>CONCATENATE(DB21," ",DC21)</calculatedColumnFormula>
    </tableColumn>
    <tableColumn id="7" xr3:uid="{07C6AC64-551A-2648-A25E-798F136B93AB}" name="Quotité 2023" totalsRowFunction="custom" dataDxfId="128" totalsRowDxfId="127">
      <totalsRowFormula>SUM(Tableau12[Quotité 2023])</totalsRowFormula>
    </tableColumn>
    <tableColumn id="5" xr3:uid="{FAC69A30-9D2A-964E-96F7-CE3624C639E8}" name="Nb publis 20-23" totalsRowFunction="custom" dataDxfId="126" totalsRowDxfId="125">
      <calculatedColumnFormula>_xlfn.XLOOKUP(Tableau12[[#This Row],[Prénom Nom]],Tableau11[Nom],Tableau11[somme 2020-2023],0,2,1)</calculatedColumnFormula>
      <totalsRowFormula>COUNTA(Tableau12[Nb publis 20-23])</totalsRowFormula>
    </tableColumn>
    <tableColumn id="6" xr3:uid="{DEFEF86A-0857-674E-88C7-3EAC0FDB3C02}" name="publiant" totalsRowFunction="custom" dataDxfId="124" totalsRowDxfId="123">
      <calculatedColumnFormula>IF(ISBLANK(Tableau12[[#This Row],[Nb publis 20-23]]),"",IF(Tableau12[[#This Row],[Nb publis 20-23]]&gt;=2,1,0))</calculatedColumnFormula>
      <totalsRowFormula>SUM(Tableau12[publiant])</totalsRow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E166992-5505-41AC-8719-8AF38098F632}" name="Merged" displayName="Merged" ref="A1:H827" tableType="queryTable" totalsRowShown="0">
  <autoFilter ref="A1:H827" xr:uid="{AE166992-5505-41AC-8719-8AF38098F632}">
    <filterColumn colId="7">
      <filters>
        <dateGroupItem year="2022" dateTimeGrouping="year"/>
      </filters>
    </filterColumn>
  </autoFilter>
  <tableColumns count="8">
    <tableColumn id="1" xr3:uid="{AB927233-278F-4F3C-9243-68615CC74404}" uniqueName="1" name="author" queryTableFieldId="1" dataDxfId="122"/>
    <tableColumn id="2" xr3:uid="{5EAD0C4D-DB87-48C0-A139-CADFEB0464B9}" uniqueName="2" name="id" queryTableFieldId="2" dataDxfId="121"/>
    <tableColumn id="3" xr3:uid="{81F18F92-B05E-49FD-BD44-7AD3EEC9E5EA}" uniqueName="3" name="type" queryTableFieldId="3" dataDxfId="120"/>
    <tableColumn id="4" xr3:uid="{4188F7CE-4E62-4484-A8F5-DE1D38266CE1}" uniqueName="4" name="container-title" queryTableFieldId="4" dataDxfId="119"/>
    <tableColumn id="9" xr3:uid="{987E05DD-F44E-4D8D-982B-E0A8C491AB3D}" uniqueName="9" name="lrderank" queryTableFieldId="9" dataDxfId="118"/>
    <tableColumn id="5" xr3:uid="{DE8CA241-0A92-41E9-925B-29EC08D6E679}" uniqueName="5" name="title" queryTableFieldId="5" dataDxfId="117"/>
    <tableColumn id="6" xr3:uid="{78A7D253-C86E-4A91-BA6E-093F3F7DC2F9}" uniqueName="6" name="DOI" queryTableFieldId="6" dataDxfId="116"/>
    <tableColumn id="8" xr3:uid="{F4020BC0-03B1-4E63-91C9-CF3EBC98D076}" uniqueName="8" name="issue-date" queryTableFieldId="8" dataDxfId="11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DD20957-C869-4021-975E-CEF76BAC2961}" name="AuthorsTable_2" displayName="AuthorsTable_2" ref="A1:C2248" tableType="queryTable" totalsRowShown="0">
  <autoFilter ref="A1:C2248" xr:uid="{CDD20957-C869-4021-975E-CEF76BAC2961}"/>
  <tableColumns count="3">
    <tableColumn id="1" xr3:uid="{F91BFDB7-F3AC-4047-8F94-504214611690}" uniqueName="1" name="id" queryTableFieldId="1" dataDxfId="114"/>
    <tableColumn id="2" xr3:uid="{6FE42D8B-9924-4890-A4DE-51BA220C06D4}" uniqueName="2" name="rank" queryTableFieldId="2"/>
    <tableColumn id="3" xr3:uid="{82806B42-D2E6-41BD-912C-E22B03E31CDF}" uniqueName="3" name="author" queryTableFieldId="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A60249-CA32-404B-9FCB-DB73EF8AC163}" name="Tableau1" displayName="Tableau1" ref="J4:Q54" totalsRowShown="0">
  <autoFilter ref="J4:Q54" xr:uid="{38A60249-CA32-404B-9FCB-DB73EF8AC163}"/>
  <tableColumns count="8">
    <tableColumn id="2" xr3:uid="{84C4E1F6-89D5-4B69-8A74-9DFE1523AA8E}" name="Semestre A" dataDxfId="113">
      <calculatedColumnFormula>IF(ROUND(L5,0) = L5, L5 &amp; "-S1", L4 &amp; "-S2")</calculatedColumnFormula>
    </tableColumn>
    <tableColumn id="3" xr3:uid="{EBB08841-B2C1-4845-9B49-7BA3A3A5FF41}" name="Semestre B" dataDxfId="112">
      <calculatedColumnFormula>IF(ROUND(L5,0) = L5, L5 &amp; "-S2", L4 + 1 &amp; "-S1")</calculatedColumnFormula>
    </tableColumn>
    <tableColumn id="1" xr3:uid="{EAE11E1E-EDBF-44D4-9A58-A0C1BA0DD5CA}" name="Id"/>
    <tableColumn id="4" xr3:uid="{5800CD55-7BF3-4CB1-A9D5-B81BB9F8B4F7}" name="A*" dataDxfId="111">
      <calculatedColumnFormula>GETPIVOTDATA("id",$A$3,"lrderank","A*","semester",$J5) +  GETPIVOTDATA("id",$A$3,"lrderank","A*","semester",$K5)</calculatedColumnFormula>
    </tableColumn>
    <tableColumn id="5" xr3:uid="{10DC6200-CAA0-4C88-8156-D658E731CE1B}" name="A" dataDxfId="110">
      <calculatedColumnFormula>GETPIVOTDATA("id",$A$3,"lrderank","A","semester",$J5)+GETPIVOTDATA("id",$A$3,"lrderank","A","semester",$K5)</calculatedColumnFormula>
    </tableColumn>
    <tableColumn id="6" xr3:uid="{8B53BE45-D15F-470F-ADA1-F278D10390C6}" name="B" dataDxfId="109">
      <calculatedColumnFormula>GETPIVOTDATA("id",$A$3,"lrderank","B","semester",$J5) +  GETPIVOTDATA("id",$A$3,"lrderank","B","semester",$K5)</calculatedColumnFormula>
    </tableColumn>
    <tableColumn id="7" xr3:uid="{FA072814-ACEB-48CB-9E82-65428882EC68}" name="C" dataDxfId="108">
      <calculatedColumnFormula>GETPIVOTDATA("id",$A$3,"lrderank","C","semester",$J5) +  GETPIVOTDATA("id",$A$3,"lrderank","C","semester",$K5)</calculatedColumnFormula>
    </tableColumn>
    <tableColumn id="8" xr3:uid="{EDC063FD-6B4B-41CF-9F97-7B29C403EB16}" name="X" dataDxfId="107">
      <calculatedColumnFormula>GETPIVOTDATA("id",$A$3,"lrderank","X","semester",$J5) +  GETPIVOTDATA("id",$A$3,"lrderank","X","semester",$K5)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4B357A-B8BB-A447-BAB0-A032C86C0DE8}" name="Tableau2" displayName="Tableau2" ref="U114:AR118" totalsRowShown="0" headerRowDxfId="106" dataDxfId="105">
  <autoFilter ref="U114:AR118" xr:uid="{234B357A-B8BB-A447-BAB0-A032C86C0DE8}"/>
  <tableColumns count="24">
    <tableColumn id="1" xr3:uid="{29FE6133-C525-8B41-AB0D-83CD1C1E2FF1}" name="Rang" dataDxfId="104"/>
    <tableColumn id="27" xr3:uid="{4F0F8E6C-E24D-744F-B648-1BBCD5D50370}" name="2012" dataDxfId="103"/>
    <tableColumn id="28" xr3:uid="{DFCC15D1-18B4-494F-8537-A06D537F00CD}" name="2012,5" dataDxfId="102"/>
    <tableColumn id="29" xr3:uid="{FE932BD4-F26E-2B47-A5C1-8C63975C538B}" name="2013" dataDxfId="101"/>
    <tableColumn id="30" xr3:uid="{9D11685C-5B72-DE4A-BEEC-41CFED4739BC}" name="2013,5" dataDxfId="100"/>
    <tableColumn id="31" xr3:uid="{813E6D22-3C1C-0346-95BB-0EFF26DF73CD}" name="2014" dataDxfId="99"/>
    <tableColumn id="32" xr3:uid="{0385E7CB-A0ED-5540-817D-7AFE84D18E5E}" name="2014,5" dataDxfId="98"/>
    <tableColumn id="33" xr3:uid="{97BC7EFD-75F2-8C4A-95CB-D8B004334130}" name="2015" dataDxfId="97"/>
    <tableColumn id="34" xr3:uid="{668656AC-11E4-764D-9B40-8AD7009FC363}" name="2015,5" dataDxfId="96"/>
    <tableColumn id="35" xr3:uid="{0FFB4CA5-EF94-BC4A-AB52-D91FE762B77A}" name="2016" dataDxfId="95"/>
    <tableColumn id="36" xr3:uid="{3E2F0DD1-ABD9-6648-8A88-A0A358B26B5E}" name="2016,5" dataDxfId="94"/>
    <tableColumn id="37" xr3:uid="{29DBA17F-E5C1-9840-8831-B4A9B28BF4ED}" name="2017" dataDxfId="93"/>
    <tableColumn id="38" xr3:uid="{C90A0FDB-1202-9A4B-9EC9-87F7C7D5DF4A}" name="2017,5" dataDxfId="92"/>
    <tableColumn id="39" xr3:uid="{66093F8E-8D38-2945-9A00-AE459D8BF0CD}" name="2018" dataDxfId="91"/>
    <tableColumn id="40" xr3:uid="{4BE310CB-496E-EA42-AEA4-324CD3291A15}" name="2018,5" dataDxfId="90"/>
    <tableColumn id="41" xr3:uid="{338F3368-CCE3-D44F-9FCD-8AF8855729DD}" name="2019" dataDxfId="89"/>
    <tableColumn id="42" xr3:uid="{6068D99E-EB15-2D43-9CAA-4B4DD5E745F3}" name="2019,5" dataDxfId="88"/>
    <tableColumn id="43" xr3:uid="{F027D672-A002-D74D-AFAA-7D96B8BB1CD4}" name="2020" dataDxfId="87"/>
    <tableColumn id="44" xr3:uid="{AF80D42D-31EB-8A46-83AD-B0B8B14C3335}" name="2020,5" dataDxfId="86"/>
    <tableColumn id="45" xr3:uid="{61D48FA7-1A12-894C-A07A-39308F556C1F}" name="2021" dataDxfId="85"/>
    <tableColumn id="46" xr3:uid="{F6545397-EE48-944E-A111-C257876E6698}" name="2021,5" dataDxfId="84"/>
    <tableColumn id="47" xr3:uid="{7EA3A9F4-7C4C-F545-95D0-BCF5564DACE5}" name="2022" dataDxfId="83"/>
    <tableColumn id="48" xr3:uid="{9E89F44F-5B3D-1B49-991E-1268FB27249C}" name="2022,5" dataDxfId="82"/>
    <tableColumn id="49" xr3:uid="{15FAA09C-36CE-8040-9789-267903B83665}" name="2023" dataDxfId="81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9F5F05-BD61-7449-8174-DA8448BAC30F}" name="Tableau24" displayName="Tableau24" ref="U120:AR124" totalsRowShown="0" headerRowDxfId="80" dataDxfId="79">
  <autoFilter ref="U120:AR124" xr:uid="{6C9F5F05-BD61-7449-8174-DA8448BAC30F}"/>
  <tableColumns count="24">
    <tableColumn id="1" xr3:uid="{1490F16C-F640-3A42-B868-20BE308A6BCD}" name="Rang" dataDxfId="78"/>
    <tableColumn id="27" xr3:uid="{C1884865-A77D-2D4F-AD94-3670E22A1526}" name="2012" dataDxfId="77"/>
    <tableColumn id="28" xr3:uid="{FF82FE05-2EAA-E543-824E-21224EE7EF1C}" name="2012,5" dataDxfId="76"/>
    <tableColumn id="29" xr3:uid="{668D7190-CA63-2B4F-85B0-A4D32ED0EBE7}" name="2013" dataDxfId="75"/>
    <tableColumn id="30" xr3:uid="{7D106639-406F-B040-9E6D-CD970C6B460A}" name="2013,5" dataDxfId="74"/>
    <tableColumn id="31" xr3:uid="{9B1B6728-1BE9-7145-8DCE-2A4DF7D4A979}" name="2014" dataDxfId="73"/>
    <tableColumn id="32" xr3:uid="{7A8EE377-1A64-2546-9042-8D40AC6E7764}" name="2014,5" dataDxfId="72"/>
    <tableColumn id="33" xr3:uid="{48C9705C-CDD7-7044-ACC5-5D1A4A74C72D}" name="2015" dataDxfId="71"/>
    <tableColumn id="34" xr3:uid="{B9334E8E-9E60-6B48-857C-9B7A0475F970}" name="2015,5" dataDxfId="70"/>
    <tableColumn id="35" xr3:uid="{477B7D6D-0894-D74A-BADD-F2BBECED1550}" name="2016" dataDxfId="69"/>
    <tableColumn id="36" xr3:uid="{6F9E98FC-439F-774F-81A1-3365DB0BC801}" name="2016,5" dataDxfId="68"/>
    <tableColumn id="37" xr3:uid="{0A8BEC04-3489-E14A-81AD-52D2B0F28845}" name="2017" dataDxfId="67"/>
    <tableColumn id="38" xr3:uid="{DFFAF19E-B833-EB4C-8542-0A030EB4732F}" name="2017,5" dataDxfId="66"/>
    <tableColumn id="39" xr3:uid="{3229DF29-AA04-9E4E-A4D6-996BC5261ADD}" name="2018" dataDxfId="65"/>
    <tableColumn id="40" xr3:uid="{ABFE51FA-D034-DA41-A124-969927B022BC}" name="2018,5" dataDxfId="64"/>
    <tableColumn id="41" xr3:uid="{FB11632A-9DE2-DD4E-B386-E8FAD318AC19}" name="2019" dataDxfId="63"/>
    <tableColumn id="42" xr3:uid="{BB8CFD80-3521-B14D-85FD-E12781BCDEDC}" name="2019,5" dataDxfId="62"/>
    <tableColumn id="43" xr3:uid="{DC43375C-9F67-174B-A994-454C4E513FE9}" name="2020" dataDxfId="61"/>
    <tableColumn id="44" xr3:uid="{74C76361-FDD3-D645-AAB2-2D10878AA331}" name="2020,5" dataDxfId="60"/>
    <tableColumn id="45" xr3:uid="{64A3F0EB-2EF7-904A-8371-C8D47436C99C}" name="2021" dataDxfId="59"/>
    <tableColumn id="46" xr3:uid="{7DEBFD72-4FFF-C348-BFF9-BE5229E3FBF1}" name="2021,5" dataDxfId="58"/>
    <tableColumn id="47" xr3:uid="{2089F69C-8746-8D4F-A1A9-E454EE64480B}" name="2022" dataDxfId="57"/>
    <tableColumn id="48" xr3:uid="{BBF40ADF-7E3E-1541-A76E-249A45F22A56}" name="2022,5" dataDxfId="56"/>
    <tableColumn id="49" xr3:uid="{C6B17BA7-6AC0-8C46-96FB-3BDC9FDD3508}" name="2023" dataDxfId="55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287711A-609C-A640-9D82-2797F655D3DA}" name="Tableau16" displayName="Tableau16" ref="J4:R54" totalsRowShown="0">
  <autoFilter ref="J4:R54" xr:uid="{38A60249-CA32-404B-9FCB-DB73EF8AC163}"/>
  <tableColumns count="9">
    <tableColumn id="2" xr3:uid="{92A08991-FBA3-0445-B63C-713159EB805A}" name="Semestre A" dataDxfId="53">
      <calculatedColumnFormula>IF(ROUND(L5,0) = L5, L5 &amp; "-S1", L4 &amp; "-S2")</calculatedColumnFormula>
    </tableColumn>
    <tableColumn id="3" xr3:uid="{70C7EFDC-E92D-7D4D-945E-8BB81091519A}" name="Semestre B" dataDxfId="52">
      <calculatedColumnFormula>IF(ROUND(L5,0) = L5, L5 &amp; "-S2", L4 + 1 &amp; "-S1")</calculatedColumnFormula>
    </tableColumn>
    <tableColumn id="1" xr3:uid="{D2C89723-8FE1-9541-844F-334A29358A2B}" name="Id"/>
    <tableColumn id="4" xr3:uid="{34CEFC19-8008-1645-BA84-A0CA14D13D00}" name="A*" dataDxfId="51">
      <calculatedColumnFormula>GETPIVOTDATA("id",$A$3,"lrderank","A*","semester",$J5) +  GETPIVOTDATA("id",$A$3,"lrderank","A*","semester",$K5)</calculatedColumnFormula>
    </tableColumn>
    <tableColumn id="5" xr3:uid="{A8C775B9-AB2E-6247-9654-535B35879C58}" name="A" dataDxfId="50">
      <calculatedColumnFormula>GETPIVOTDATA("id",$A$3,"lrderank","A","semester",$J5)+GETPIVOTDATA("id",$A$3,"lrderank","A","semester",$K5)</calculatedColumnFormula>
    </tableColumn>
    <tableColumn id="6" xr3:uid="{D16C4F88-B1DF-B64D-A3B3-7C685F13FB2C}" name="B" dataDxfId="49">
      <calculatedColumnFormula>GETPIVOTDATA("id",$A$3,"lrderank","B","semester",$J5) +  GETPIVOTDATA("id",$A$3,"lrderank","B","semester",$K5)</calculatedColumnFormula>
    </tableColumn>
    <tableColumn id="7" xr3:uid="{9A7D3B29-B832-324D-84F2-CFA0497C1896}" name="C" dataDxfId="48">
      <calculatedColumnFormula>GETPIVOTDATA("id",$A$3,"lrderank","C","semester",$J5) +  GETPIVOTDATA("id",$A$3,"lrderank","C","semester",$K5)</calculatedColumnFormula>
    </tableColumn>
    <tableColumn id="8" xr3:uid="{735A4531-7F7E-8544-ABF2-5C60D0E07D8F}" name="X" dataDxfId="47">
      <calculatedColumnFormula>GETPIVOTDATA("id",$A$3,"lrderank","X","semester",$J5) +  GETPIVOTDATA("id",$A$3,"lrderank","X","semester",$K5)</calculatedColumnFormula>
    </tableColumn>
    <tableColumn id="9" xr3:uid="{0CB42F73-D013-054C-BD5A-6C4AAEE53A36}" name="total" dataDxfId="4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ChronologieNative_issue_date" xr10:uid="{BB2971AF-154E-47ED-BFB4-EF1188159929}" sourceName="issue-date">
  <pivotTables>
    <pivotTable tabId="3" name="TCD"/>
  </pivotTables>
  <state minimalRefreshVersion="6" lastRefreshVersion="6" pivotCacheId="1845478817" filterType="unknown">
    <bounds startDate="1999-01-01T00:00:00" endDate="2024-01-01T00:00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ChronologieNative_issue_date1" xr10:uid="{876FF48C-DD82-441C-83DE-01EA27144402}" sourceName="issue-date">
  <pivotTables>
    <pivotTable tabId="13" name="Tableau croisé dynamique1"/>
  </pivotTables>
  <state minimalRefreshVersion="6" lastRefreshVersion="6" pivotCacheId="1829375957" filterType="dateBetween">
    <selection startDate="2022-01-01T00:00:00" endDate="2022-12-31T00:00:00"/>
    <bounds startDate="1999-01-01T00:00:00" endDate="2024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issue-date 1" xr10:uid="{CA905A19-7B46-4D97-8340-DC14FD4B02E3}" cache="ChronologieNative_issue_date1" caption="issue-date" level="1" selectionLevel="0" scrollPosition="2015-08-04T00:00:00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issue-date" xr10:uid="{D7571F9E-B2BA-477A-8001-541ACDF7622D}" cache="ChronologieNative_issue_date" caption="issue-date" level="1" selectionLevel="2" scrollPosition="2016-09-18T00:00:00"/>
</timelines>
</file>

<file path=xl/worksheets/_rels/sheet1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microsoft.com/office/2011/relationships/timeline" Target="../timelines/timeline2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Relationship Id="rId6" Type="http://schemas.microsoft.com/office/2007/relationships/slicer" Target="../slicers/slicer1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005C-EC45-4342-B76F-16506F4A6AB5}">
  <dimension ref="A3:D18"/>
  <sheetViews>
    <sheetView tabSelected="1" zoomScale="145" zoomScaleNormal="145" workbookViewId="0">
      <selection activeCell="B6" sqref="B6"/>
    </sheetView>
  </sheetViews>
  <sheetFormatPr baseColWidth="10" defaultRowHeight="15" x14ac:dyDescent="0.2"/>
  <cols>
    <col min="1" max="1" width="18.83203125" bestFit="1" customWidth="1"/>
    <col min="2" max="2" width="21.1640625" bestFit="1" customWidth="1"/>
    <col min="3" max="3" width="7.5" bestFit="1" customWidth="1"/>
    <col min="4" max="5" width="11.1640625" bestFit="1" customWidth="1"/>
    <col min="6" max="6" width="5.5" bestFit="1" customWidth="1"/>
    <col min="7" max="7" width="11.1640625" bestFit="1" customWidth="1"/>
    <col min="8" max="17" width="7" bestFit="1" customWidth="1"/>
    <col min="18" max="18" width="11.1640625" bestFit="1" customWidth="1"/>
    <col min="19" max="30" width="7" bestFit="1" customWidth="1"/>
    <col min="31" max="31" width="11.1640625" bestFit="1" customWidth="1"/>
    <col min="32" max="40" width="7" bestFit="1" customWidth="1"/>
    <col min="41" max="41" width="11.1640625" bestFit="1" customWidth="1"/>
    <col min="42" max="51" width="7" bestFit="1" customWidth="1"/>
    <col min="52" max="52" width="11.1640625" bestFit="1" customWidth="1"/>
    <col min="53" max="53" width="8.6640625" bestFit="1" customWidth="1"/>
    <col min="55" max="55" width="9.83203125" bestFit="1" customWidth="1"/>
    <col min="57" max="57" width="9.6640625" bestFit="1" customWidth="1"/>
    <col min="58" max="58" width="15.5" bestFit="1" customWidth="1"/>
    <col min="59" max="59" width="12.83203125" bestFit="1" customWidth="1"/>
    <col min="60" max="60" width="8.5" bestFit="1" customWidth="1"/>
    <col min="61" max="61" width="15.5" bestFit="1" customWidth="1"/>
    <col min="62" max="62" width="10" bestFit="1" customWidth="1"/>
    <col min="63" max="63" width="12.83203125" bestFit="1" customWidth="1"/>
    <col min="64" max="64" width="9.1640625" bestFit="1" customWidth="1"/>
    <col min="66" max="66" width="9.33203125" bestFit="1" customWidth="1"/>
    <col min="67" max="67" width="15.5" bestFit="1" customWidth="1"/>
    <col min="68" max="68" width="12.83203125" bestFit="1" customWidth="1"/>
    <col min="69" max="69" width="9.6640625" bestFit="1" customWidth="1"/>
    <col min="70" max="70" width="15.5" bestFit="1" customWidth="1"/>
    <col min="71" max="71" width="12.83203125" bestFit="1" customWidth="1"/>
    <col min="72" max="72" width="8.5" bestFit="1" customWidth="1"/>
    <col min="74" max="74" width="9.1640625" bestFit="1" customWidth="1"/>
    <col min="76" max="76" width="9" bestFit="1" customWidth="1"/>
    <col min="77" max="77" width="15.5" bestFit="1" customWidth="1"/>
    <col min="78" max="78" width="10" bestFit="1" customWidth="1"/>
    <col min="79" max="79" width="12.83203125" bestFit="1" customWidth="1"/>
    <col min="80" max="80" width="9.5" bestFit="1" customWidth="1"/>
    <col min="82" max="82" width="10.1640625" bestFit="1" customWidth="1"/>
    <col min="83" max="83" width="15.5" bestFit="1" customWidth="1"/>
    <col min="84" max="84" width="12.83203125" bestFit="1" customWidth="1"/>
    <col min="85" max="85" width="8.5" bestFit="1" customWidth="1"/>
    <col min="87" max="87" width="9.1640625" bestFit="1" customWidth="1"/>
    <col min="89" max="89" width="9.33203125" bestFit="1" customWidth="1"/>
    <col min="90" max="90" width="15.5" bestFit="1" customWidth="1"/>
    <col min="91" max="91" width="12.83203125" bestFit="1" customWidth="1"/>
    <col min="92" max="92" width="8.6640625" bestFit="1" customWidth="1"/>
    <col min="94" max="94" width="9.6640625" bestFit="1" customWidth="1"/>
    <col min="95" max="95" width="15.5" bestFit="1" customWidth="1"/>
    <col min="96" max="96" width="12.83203125" bestFit="1" customWidth="1"/>
    <col min="97" max="97" width="8.5" bestFit="1" customWidth="1"/>
    <col min="99" max="99" width="9" bestFit="1" customWidth="1"/>
    <col min="100" max="100" width="15.5" bestFit="1" customWidth="1"/>
    <col min="101" max="101" width="10" bestFit="1" customWidth="1"/>
    <col min="102" max="102" width="12.83203125" bestFit="1" customWidth="1"/>
    <col min="103" max="103" width="9.5" bestFit="1" customWidth="1"/>
    <col min="104" max="104" width="15.5" bestFit="1" customWidth="1"/>
    <col min="105" max="105" width="12.83203125" bestFit="1" customWidth="1"/>
    <col min="106" max="106" width="9.1640625" bestFit="1" customWidth="1"/>
    <col min="108" max="108" width="9.33203125" bestFit="1" customWidth="1"/>
    <col min="109" max="109" width="15.5" bestFit="1" customWidth="1"/>
    <col min="110" max="110" width="12.83203125" bestFit="1" customWidth="1"/>
    <col min="111" max="111" width="8.6640625" bestFit="1" customWidth="1"/>
    <col min="113" max="113" width="9.83203125" bestFit="1" customWidth="1"/>
    <col min="115" max="115" width="9.6640625" bestFit="1" customWidth="1"/>
    <col min="116" max="116" width="15.5" bestFit="1" customWidth="1"/>
    <col min="117" max="117" width="12.83203125" bestFit="1" customWidth="1"/>
    <col min="118" max="118" width="9.1640625" bestFit="1" customWidth="1"/>
    <col min="120" max="120" width="9" bestFit="1" customWidth="1"/>
    <col min="121" max="121" width="15.5" bestFit="1" customWidth="1"/>
    <col min="122" max="122" width="10" bestFit="1" customWidth="1"/>
    <col min="123" max="123" width="12.83203125" bestFit="1" customWidth="1"/>
    <col min="124" max="124" width="9.5" bestFit="1" customWidth="1"/>
    <col min="126" max="126" width="10.1640625" bestFit="1" customWidth="1"/>
    <col min="127" max="127" width="15.5" bestFit="1" customWidth="1"/>
    <col min="128" max="128" width="12.83203125" bestFit="1" customWidth="1"/>
    <col min="129" max="129" width="8.5" bestFit="1" customWidth="1"/>
    <col min="131" max="131" width="9.1640625" bestFit="1" customWidth="1"/>
    <col min="133" max="133" width="9.33203125" bestFit="1" customWidth="1"/>
    <col min="134" max="134" width="15.5" bestFit="1" customWidth="1"/>
    <col min="135" max="135" width="12.83203125" bestFit="1" customWidth="1"/>
    <col min="136" max="136" width="9.83203125" bestFit="1" customWidth="1"/>
    <col min="138" max="138" width="9.6640625" bestFit="1" customWidth="1"/>
    <col min="139" max="139" width="15.5" bestFit="1" customWidth="1"/>
    <col min="140" max="140" width="10" bestFit="1" customWidth="1"/>
    <col min="141" max="141" width="12.83203125" bestFit="1" customWidth="1"/>
    <col min="142" max="142" width="9.5" bestFit="1" customWidth="1"/>
    <col min="143" max="143" width="15.5" bestFit="1" customWidth="1"/>
    <col min="144" max="144" width="12.83203125" bestFit="1" customWidth="1"/>
    <col min="145" max="145" width="8.5" bestFit="1" customWidth="1"/>
    <col min="147" max="147" width="9.1640625" bestFit="1" customWidth="1"/>
    <col min="149" max="149" width="9.33203125" bestFit="1" customWidth="1"/>
    <col min="150" max="150" width="15.5" bestFit="1" customWidth="1"/>
    <col min="151" max="151" width="12.83203125" bestFit="1" customWidth="1"/>
    <col min="152" max="152" width="8.6640625" bestFit="1" customWidth="1"/>
    <col min="153" max="153" width="15.5" bestFit="1" customWidth="1"/>
    <col min="154" max="154" width="12.83203125" bestFit="1" customWidth="1"/>
    <col min="155" max="155" width="8.5" bestFit="1" customWidth="1"/>
    <col min="157" max="157" width="9.1640625" bestFit="1" customWidth="1"/>
    <col min="158" max="158" width="15.5" bestFit="1" customWidth="1"/>
    <col min="159" max="159" width="10" bestFit="1" customWidth="1"/>
    <col min="160" max="160" width="12.83203125" bestFit="1" customWidth="1"/>
    <col min="161" max="161" width="10.1640625" bestFit="1" customWidth="1"/>
    <col min="162" max="162" width="15.5" bestFit="1" customWidth="1"/>
    <col min="163" max="163" width="12.83203125" bestFit="1" customWidth="1"/>
    <col min="164" max="164" width="8.5" bestFit="1" customWidth="1"/>
    <col min="165" max="165" width="15.5" bestFit="1" customWidth="1"/>
    <col min="166" max="166" width="12.83203125" bestFit="1" customWidth="1"/>
    <col min="167" max="167" width="9.83203125" bestFit="1" customWidth="1"/>
    <col min="169" max="169" width="9.6640625" bestFit="1" customWidth="1"/>
    <col min="170" max="170" width="15.5" bestFit="1" customWidth="1"/>
    <col min="171" max="171" width="12.83203125" bestFit="1" customWidth="1"/>
    <col min="172" max="172" width="8.5" bestFit="1" customWidth="1"/>
    <col min="174" max="174" width="9.1640625" bestFit="1" customWidth="1"/>
    <col min="176" max="176" width="9" bestFit="1" customWidth="1"/>
    <col min="177" max="177" width="15.5" bestFit="1" customWidth="1"/>
    <col min="178" max="178" width="10" bestFit="1" customWidth="1"/>
    <col min="179" max="179" width="12.83203125" bestFit="1" customWidth="1"/>
    <col min="180" max="180" width="9.5" bestFit="1" customWidth="1"/>
    <col min="181" max="181" width="15.5" bestFit="1" customWidth="1"/>
    <col min="182" max="182" width="12.83203125" bestFit="1" customWidth="1"/>
    <col min="183" max="183" width="9.1640625" bestFit="1" customWidth="1"/>
    <col min="185" max="185" width="9.33203125" bestFit="1" customWidth="1"/>
    <col min="186" max="186" width="15.5" bestFit="1" customWidth="1"/>
    <col min="187" max="187" width="12.83203125" bestFit="1" customWidth="1"/>
    <col min="188" max="188" width="8.6640625" bestFit="1" customWidth="1"/>
    <col min="190" max="190" width="9.83203125" bestFit="1" customWidth="1"/>
    <col min="192" max="192" width="9.6640625" bestFit="1" customWidth="1"/>
    <col min="193" max="193" width="15.5" bestFit="1" customWidth="1"/>
    <col min="194" max="194" width="12.83203125" bestFit="1" customWidth="1"/>
    <col min="195" max="195" width="8.5" bestFit="1" customWidth="1"/>
    <col min="196" max="196" width="15.5" bestFit="1" customWidth="1"/>
    <col min="197" max="197" width="10" bestFit="1" customWidth="1"/>
    <col min="198" max="198" width="12.83203125" bestFit="1" customWidth="1"/>
    <col min="199" max="199" width="9.5" bestFit="1" customWidth="1"/>
    <col min="200" max="200" width="15.5" bestFit="1" customWidth="1"/>
    <col min="201" max="201" width="12.83203125" bestFit="1" customWidth="1"/>
    <col min="202" max="202" width="9.1640625" bestFit="1" customWidth="1"/>
    <col min="204" max="204" width="9.33203125" bestFit="1" customWidth="1"/>
    <col min="205" max="205" width="15.5" bestFit="1" customWidth="1"/>
    <col min="206" max="206" width="12.83203125" bestFit="1" customWidth="1"/>
    <col min="207" max="207" width="9.83203125" bestFit="1" customWidth="1"/>
    <col min="209" max="209" width="9.6640625" bestFit="1" customWidth="1"/>
    <col min="210" max="210" width="15.5" bestFit="1" customWidth="1"/>
    <col min="211" max="211" width="12.83203125" bestFit="1" customWidth="1"/>
    <col min="212" max="212" width="8.5" bestFit="1" customWidth="1"/>
    <col min="214" max="214" width="9.1640625" bestFit="1" customWidth="1"/>
    <col min="215" max="215" width="15.5" bestFit="1" customWidth="1"/>
    <col min="216" max="216" width="10" bestFit="1" customWidth="1"/>
    <col min="217" max="217" width="12.83203125" bestFit="1" customWidth="1"/>
    <col min="218" max="218" width="9.5" bestFit="1" customWidth="1"/>
    <col min="220" max="220" width="9.5" bestFit="1" customWidth="1"/>
    <col min="222" max="222" width="10.1640625" bestFit="1" customWidth="1"/>
    <col min="223" max="223" width="15.5" bestFit="1" customWidth="1"/>
    <col min="224" max="224" width="12.83203125" bestFit="1" customWidth="1"/>
    <col min="225" max="225" width="9.1640625" bestFit="1" customWidth="1"/>
    <col min="227" max="227" width="9.33203125" bestFit="1" customWidth="1"/>
    <col min="228" max="228" width="15.5" bestFit="1" customWidth="1"/>
    <col min="229" max="229" width="12.83203125" bestFit="1" customWidth="1"/>
    <col min="230" max="230" width="9.83203125" bestFit="1" customWidth="1"/>
    <col min="232" max="232" width="9.6640625" bestFit="1" customWidth="1"/>
    <col min="233" max="233" width="15.5" bestFit="1" customWidth="1"/>
    <col min="234" max="234" width="12.83203125" bestFit="1" customWidth="1"/>
    <col min="235" max="235" width="8.5" bestFit="1" customWidth="1"/>
    <col min="237" max="237" width="9.1640625" bestFit="1" customWidth="1"/>
    <col min="239" max="239" width="9" bestFit="1" customWidth="1"/>
    <col min="240" max="240" width="15.5" bestFit="1" customWidth="1"/>
    <col min="241" max="241" width="10" bestFit="1" customWidth="1"/>
    <col min="242" max="242" width="12.83203125" bestFit="1" customWidth="1"/>
    <col min="243" max="243" width="9.5" bestFit="1" customWidth="1"/>
    <col min="245" max="245" width="10.1640625" bestFit="1" customWidth="1"/>
    <col min="246" max="246" width="15.5" bestFit="1" customWidth="1"/>
    <col min="247" max="247" width="12.83203125" bestFit="1" customWidth="1"/>
    <col min="248" max="248" width="9.1640625" bestFit="1" customWidth="1"/>
    <col min="249" max="249" width="15.5" bestFit="1" customWidth="1"/>
    <col min="250" max="250" width="12.83203125" bestFit="1" customWidth="1"/>
    <col min="251" max="251" width="8.6640625" bestFit="1" customWidth="1"/>
    <col min="253" max="253" width="9.6640625" bestFit="1" customWidth="1"/>
    <col min="254" max="254" width="15.5" bestFit="1" customWidth="1"/>
    <col min="255" max="255" width="12.83203125" bestFit="1" customWidth="1"/>
    <col min="256" max="256" width="8.5" bestFit="1" customWidth="1"/>
    <col min="258" max="258" width="9.1640625" bestFit="1" customWidth="1"/>
    <col min="260" max="260" width="9" bestFit="1" customWidth="1"/>
    <col min="261" max="261" width="15.5" bestFit="1" customWidth="1"/>
    <col min="262" max="262" width="10" bestFit="1" customWidth="1"/>
    <col min="263" max="263" width="12.83203125" bestFit="1" customWidth="1"/>
    <col min="264" max="264" width="9.5" bestFit="1" customWidth="1"/>
    <col min="266" max="266" width="10.1640625" bestFit="1" customWidth="1"/>
    <col min="267" max="267" width="15.5" bestFit="1" customWidth="1"/>
    <col min="268" max="268" width="12.83203125" bestFit="1" customWidth="1"/>
    <col min="269" max="269" width="8.5" bestFit="1" customWidth="1"/>
    <col min="271" max="271" width="9.33203125" bestFit="1" customWidth="1"/>
    <col min="272" max="272" width="15.5" bestFit="1" customWidth="1"/>
    <col min="273" max="273" width="12.83203125" bestFit="1" customWidth="1"/>
    <col min="274" max="274" width="8.6640625" bestFit="1" customWidth="1"/>
    <col min="276" max="276" width="9.83203125" bestFit="1" customWidth="1"/>
    <col min="278" max="278" width="9.6640625" bestFit="1" customWidth="1"/>
    <col min="279" max="279" width="15.5" bestFit="1" customWidth="1"/>
    <col min="280" max="280" width="12.83203125" bestFit="1" customWidth="1"/>
    <col min="281" max="281" width="8.5" bestFit="1" customWidth="1"/>
    <col min="283" max="283" width="9.1640625" bestFit="1" customWidth="1"/>
    <col min="285" max="285" width="9" bestFit="1" customWidth="1"/>
    <col min="286" max="286" width="15.5" bestFit="1" customWidth="1"/>
    <col min="287" max="287" width="10" bestFit="1" customWidth="1"/>
    <col min="288" max="288" width="12.83203125" bestFit="1" customWidth="1"/>
    <col min="289" max="289" width="9.5" bestFit="1" customWidth="1"/>
    <col min="291" max="291" width="10.1640625" bestFit="1" customWidth="1"/>
    <col min="292" max="292" width="15.5" bestFit="1" customWidth="1"/>
    <col min="293" max="293" width="12.83203125" bestFit="1" customWidth="1"/>
    <col min="294" max="294" width="8.5" bestFit="1" customWidth="1"/>
    <col min="296" max="296" width="9.1640625" bestFit="1" customWidth="1"/>
    <col min="298" max="298" width="9.33203125" bestFit="1" customWidth="1"/>
    <col min="299" max="299" width="15.5" bestFit="1" customWidth="1"/>
    <col min="300" max="300" width="12.83203125" bestFit="1" customWidth="1"/>
    <col min="301" max="301" width="8.6640625" bestFit="1" customWidth="1"/>
    <col min="303" max="303" width="9.83203125" bestFit="1" customWidth="1"/>
    <col min="305" max="305" width="9.6640625" bestFit="1" customWidth="1"/>
    <col min="306" max="306" width="15.5" bestFit="1" customWidth="1"/>
    <col min="307" max="307" width="12.83203125" bestFit="1" customWidth="1"/>
    <col min="308" max="308" width="9.1640625" bestFit="1" customWidth="1"/>
    <col min="310" max="310" width="9" bestFit="1" customWidth="1"/>
    <col min="311" max="311" width="15.5" bestFit="1" customWidth="1"/>
    <col min="312" max="312" width="10" bestFit="1" customWidth="1"/>
    <col min="313" max="313" width="12.83203125" bestFit="1" customWidth="1"/>
    <col min="314" max="314" width="9.5" bestFit="1" customWidth="1"/>
    <col min="315" max="315" width="15.5" bestFit="1" customWidth="1"/>
    <col min="316" max="316" width="12.83203125" bestFit="1" customWidth="1"/>
    <col min="317" max="317" width="9.1640625" bestFit="1" customWidth="1"/>
    <col min="319" max="319" width="9.33203125" bestFit="1" customWidth="1"/>
    <col min="320" max="320" width="15.5" bestFit="1" customWidth="1"/>
    <col min="321" max="321" width="12.83203125" bestFit="1" customWidth="1"/>
    <col min="322" max="322" width="8.6640625" bestFit="1" customWidth="1"/>
    <col min="324" max="324" width="9.83203125" bestFit="1" customWidth="1"/>
    <col min="325" max="325" width="15.5" bestFit="1" customWidth="1"/>
    <col min="326" max="326" width="12.83203125" bestFit="1" customWidth="1"/>
    <col min="327" max="327" width="8.5" bestFit="1" customWidth="1"/>
    <col min="329" max="329" width="9.1640625" bestFit="1" customWidth="1"/>
    <col min="331" max="331" width="9" bestFit="1" customWidth="1"/>
    <col min="332" max="332" width="15.5" bestFit="1" customWidth="1"/>
    <col min="333" max="333" width="10" bestFit="1" customWidth="1"/>
    <col min="334" max="334" width="12.83203125" bestFit="1" customWidth="1"/>
    <col min="335" max="335" width="9.5" bestFit="1" customWidth="1"/>
    <col min="337" max="337" width="9.5" bestFit="1" customWidth="1"/>
    <col min="339" max="339" width="10.1640625" bestFit="1" customWidth="1"/>
    <col min="340" max="340" width="15.5" bestFit="1" customWidth="1"/>
    <col min="341" max="341" width="12.83203125" bestFit="1" customWidth="1"/>
    <col min="342" max="342" width="8.5" bestFit="1" customWidth="1"/>
    <col min="344" max="344" width="9.1640625" bestFit="1" customWidth="1"/>
    <col min="346" max="346" width="9.33203125" bestFit="1" customWidth="1"/>
    <col min="347" max="347" width="15.5" bestFit="1" customWidth="1"/>
    <col min="348" max="348" width="12.83203125" bestFit="1" customWidth="1"/>
    <col min="349" max="349" width="8.6640625" bestFit="1" customWidth="1"/>
    <col min="351" max="351" width="9.83203125" bestFit="1" customWidth="1"/>
    <col min="353" max="353" width="9.6640625" bestFit="1" customWidth="1"/>
    <col min="354" max="354" width="15.5" bestFit="1" customWidth="1"/>
    <col min="355" max="355" width="12.83203125" bestFit="1" customWidth="1"/>
    <col min="356" max="356" width="8.5" bestFit="1" customWidth="1"/>
    <col min="358" max="358" width="9.1640625" bestFit="1" customWidth="1"/>
    <col min="359" max="359" width="15.5" bestFit="1" customWidth="1"/>
    <col min="360" max="360" width="10" bestFit="1" customWidth="1"/>
    <col min="361" max="361" width="12.83203125" bestFit="1" customWidth="1"/>
    <col min="362" max="362" width="10.1640625" bestFit="1" customWidth="1"/>
    <col min="363" max="363" width="15.5" bestFit="1" customWidth="1"/>
    <col min="364" max="364" width="12.83203125" bestFit="1" customWidth="1"/>
    <col min="365" max="365" width="8.5" bestFit="1" customWidth="1"/>
    <col min="367" max="367" width="9.1640625" bestFit="1" customWidth="1"/>
    <col min="369" max="369" width="9.33203125" bestFit="1" customWidth="1"/>
    <col min="370" max="370" width="15.5" bestFit="1" customWidth="1"/>
    <col min="371" max="371" width="12.83203125" bestFit="1" customWidth="1"/>
    <col min="372" max="372" width="8.6640625" bestFit="1" customWidth="1"/>
    <col min="374" max="374" width="9.83203125" bestFit="1" customWidth="1"/>
    <col min="376" max="376" width="9.6640625" bestFit="1" customWidth="1"/>
    <col min="377" max="377" width="15.5" bestFit="1" customWidth="1"/>
    <col min="378" max="378" width="12.83203125" bestFit="1" customWidth="1"/>
    <col min="379" max="379" width="8.5" bestFit="1" customWidth="1"/>
    <col min="381" max="381" width="9.1640625" bestFit="1" customWidth="1"/>
    <col min="383" max="383" width="9" bestFit="1" customWidth="1"/>
    <col min="384" max="384" width="15.5" bestFit="1" customWidth="1"/>
    <col min="385" max="385" width="10" bestFit="1" customWidth="1"/>
    <col min="386" max="386" width="12.83203125" bestFit="1" customWidth="1"/>
    <col min="387" max="387" width="9.5" bestFit="1" customWidth="1"/>
    <col min="389" max="389" width="9.5" bestFit="1" customWidth="1"/>
    <col min="391" max="391" width="10.1640625" bestFit="1" customWidth="1"/>
    <col min="392" max="392" width="15.5" bestFit="1" customWidth="1"/>
    <col min="393" max="393" width="12.83203125" bestFit="1" customWidth="1"/>
    <col min="394" max="394" width="8.5" bestFit="1" customWidth="1"/>
    <col min="396" max="396" width="9.1640625" bestFit="1" customWidth="1"/>
    <col min="398" max="398" width="9.33203125" bestFit="1" customWidth="1"/>
    <col min="399" max="399" width="15.5" bestFit="1" customWidth="1"/>
    <col min="400" max="400" width="12.83203125" bestFit="1" customWidth="1"/>
    <col min="401" max="401" width="8.6640625" bestFit="1" customWidth="1"/>
    <col min="403" max="403" width="9.83203125" bestFit="1" customWidth="1"/>
    <col min="405" max="405" width="9.6640625" bestFit="1" customWidth="1"/>
    <col min="406" max="406" width="15.5" bestFit="1" customWidth="1"/>
    <col min="407" max="407" width="12.83203125" bestFit="1" customWidth="1"/>
    <col min="408" max="408" width="8.5" bestFit="1" customWidth="1"/>
    <col min="410" max="410" width="9.1640625" bestFit="1" customWidth="1"/>
    <col min="412" max="412" width="9" bestFit="1" customWidth="1"/>
    <col min="413" max="413" width="15.5" bestFit="1" customWidth="1"/>
    <col min="414" max="414" width="10" bestFit="1" customWidth="1"/>
    <col min="415" max="415" width="12.83203125" bestFit="1" customWidth="1"/>
    <col min="416" max="416" width="9.5" bestFit="1" customWidth="1"/>
    <col min="417" max="417" width="15.5" bestFit="1" customWidth="1"/>
    <col min="418" max="418" width="12.83203125" bestFit="1" customWidth="1"/>
    <col min="419" max="419" width="8.5" bestFit="1" customWidth="1"/>
    <col min="421" max="421" width="9.1640625" bestFit="1" customWidth="1"/>
    <col min="423" max="423" width="9.33203125" bestFit="1" customWidth="1"/>
    <col min="424" max="424" width="15.5" bestFit="1" customWidth="1"/>
    <col min="425" max="425" width="12.83203125" bestFit="1" customWidth="1"/>
    <col min="426" max="426" width="8.6640625" bestFit="1" customWidth="1"/>
    <col min="428" max="428" width="9.83203125" bestFit="1" customWidth="1"/>
    <col min="430" max="430" width="9.6640625" bestFit="1" customWidth="1"/>
    <col min="431" max="431" width="15.5" bestFit="1" customWidth="1"/>
    <col min="432" max="432" width="12.83203125" bestFit="1" customWidth="1"/>
    <col min="433" max="433" width="8.5" bestFit="1" customWidth="1"/>
    <col min="435" max="435" width="9" bestFit="1" customWidth="1"/>
    <col min="436" max="436" width="15.5" bestFit="1" customWidth="1"/>
    <col min="437" max="437" width="10" bestFit="1" customWidth="1"/>
    <col min="438" max="438" width="12.83203125" bestFit="1" customWidth="1"/>
    <col min="439" max="439" width="9.5" bestFit="1" customWidth="1"/>
    <col min="440" max="440" width="15.5" bestFit="1" customWidth="1"/>
    <col min="441" max="441" width="12.83203125" bestFit="1" customWidth="1"/>
    <col min="442" max="442" width="8.5" bestFit="1" customWidth="1"/>
    <col min="444" max="444" width="9.1640625" bestFit="1" customWidth="1"/>
    <col min="445" max="445" width="15.5" bestFit="1" customWidth="1"/>
    <col min="446" max="446" width="12.83203125" bestFit="1" customWidth="1"/>
    <col min="447" max="447" width="8.6640625" bestFit="1" customWidth="1"/>
    <col min="449" max="449" width="9.83203125" bestFit="1" customWidth="1"/>
    <col min="451" max="451" width="9.6640625" bestFit="1" customWidth="1"/>
    <col min="452" max="452" width="15.5" bestFit="1" customWidth="1"/>
    <col min="453" max="453" width="12.83203125" bestFit="1" customWidth="1"/>
    <col min="454" max="454" width="8.5" bestFit="1" customWidth="1"/>
    <col min="456" max="456" width="9.1640625" bestFit="1" customWidth="1"/>
    <col min="458" max="458" width="9" bestFit="1" customWidth="1"/>
    <col min="459" max="459" width="15.5" bestFit="1" customWidth="1"/>
    <col min="460" max="460" width="10" bestFit="1" customWidth="1"/>
    <col min="461" max="461" width="12.83203125" bestFit="1" customWidth="1"/>
    <col min="462" max="462" width="9.5" bestFit="1" customWidth="1"/>
    <col min="464" max="464" width="9.5" bestFit="1" customWidth="1"/>
    <col min="466" max="466" width="10.1640625" bestFit="1" customWidth="1"/>
    <col min="467" max="467" width="15.5" bestFit="1" customWidth="1"/>
    <col min="468" max="468" width="12.83203125" bestFit="1" customWidth="1"/>
    <col min="469" max="469" width="8.5" bestFit="1" customWidth="1"/>
    <col min="471" max="471" width="9.1640625" bestFit="1" customWidth="1"/>
    <col min="473" max="473" width="9.33203125" bestFit="1" customWidth="1"/>
    <col min="474" max="474" width="15.5" bestFit="1" customWidth="1"/>
    <col min="475" max="475" width="12.83203125" bestFit="1" customWidth="1"/>
    <col min="476" max="476" width="8.6640625" bestFit="1" customWidth="1"/>
    <col min="478" max="478" width="9.83203125" bestFit="1" customWidth="1"/>
    <col min="480" max="480" width="9.6640625" bestFit="1" customWidth="1"/>
    <col min="481" max="481" width="15.5" bestFit="1" customWidth="1"/>
    <col min="482" max="482" width="12.83203125" bestFit="1" customWidth="1"/>
    <col min="483" max="483" width="8.5" bestFit="1" customWidth="1"/>
    <col min="485" max="485" width="9.1640625" bestFit="1" customWidth="1"/>
    <col min="487" max="487" width="9" bestFit="1" customWidth="1"/>
    <col min="488" max="488" width="15.5" bestFit="1" customWidth="1"/>
    <col min="489" max="489" width="10" bestFit="1" customWidth="1"/>
    <col min="490" max="490" width="12.83203125" bestFit="1" customWidth="1"/>
    <col min="491" max="491" width="9.5" bestFit="1" customWidth="1"/>
    <col min="493" max="493" width="9.5" bestFit="1" customWidth="1"/>
    <col min="495" max="495" width="10.1640625" bestFit="1" customWidth="1"/>
    <col min="496" max="496" width="15.5" bestFit="1" customWidth="1"/>
    <col min="497" max="497" width="12.83203125" bestFit="1" customWidth="1"/>
    <col min="498" max="498" width="8.5" bestFit="1" customWidth="1"/>
    <col min="500" max="500" width="9.1640625" bestFit="1" customWidth="1"/>
    <col min="502" max="502" width="9.33203125" bestFit="1" customWidth="1"/>
    <col min="503" max="503" width="15.5" bestFit="1" customWidth="1"/>
    <col min="504" max="504" width="12.83203125" bestFit="1" customWidth="1"/>
    <col min="505" max="505" width="8.6640625" bestFit="1" customWidth="1"/>
    <col min="507" max="507" width="9.83203125" bestFit="1" customWidth="1"/>
    <col min="509" max="509" width="9.6640625" bestFit="1" customWidth="1"/>
    <col min="510" max="510" width="15.5" bestFit="1" customWidth="1"/>
    <col min="511" max="511" width="10" bestFit="1" customWidth="1"/>
    <col min="512" max="512" width="12.5" bestFit="1" customWidth="1"/>
  </cols>
  <sheetData>
    <row r="3" spans="1:4" x14ac:dyDescent="0.2">
      <c r="A3" s="1" t="s">
        <v>18</v>
      </c>
      <c r="B3" s="1" t="s">
        <v>2411</v>
      </c>
    </row>
    <row r="4" spans="1:4" x14ac:dyDescent="0.2">
      <c r="A4" s="1" t="s">
        <v>17</v>
      </c>
      <c r="B4" t="s">
        <v>2542</v>
      </c>
      <c r="C4" t="s">
        <v>2543</v>
      </c>
      <c r="D4" t="s">
        <v>78</v>
      </c>
    </row>
    <row r="5" spans="1:4" x14ac:dyDescent="0.2">
      <c r="A5" s="2" t="s">
        <v>103</v>
      </c>
      <c r="B5" s="57">
        <v>3</v>
      </c>
      <c r="C5" s="57">
        <v>5</v>
      </c>
      <c r="D5" s="57">
        <v>8</v>
      </c>
    </row>
    <row r="6" spans="1:4" x14ac:dyDescent="0.2">
      <c r="A6" s="4" t="s">
        <v>93</v>
      </c>
      <c r="B6" s="57">
        <v>1</v>
      </c>
      <c r="C6" s="57">
        <v>1</v>
      </c>
      <c r="D6" s="57">
        <v>2</v>
      </c>
    </row>
    <row r="7" spans="1:4" x14ac:dyDescent="0.2">
      <c r="A7" s="4" t="s">
        <v>87</v>
      </c>
      <c r="B7" s="57">
        <v>2</v>
      </c>
      <c r="C7" s="57">
        <v>4</v>
      </c>
      <c r="D7" s="57">
        <v>6</v>
      </c>
    </row>
    <row r="8" spans="1:4" x14ac:dyDescent="0.2">
      <c r="A8" s="2" t="s">
        <v>124</v>
      </c>
      <c r="B8" s="57">
        <v>5</v>
      </c>
      <c r="C8" s="57">
        <v>3</v>
      </c>
      <c r="D8" s="57">
        <v>8</v>
      </c>
    </row>
    <row r="9" spans="1:4" x14ac:dyDescent="0.2">
      <c r="A9" s="4" t="s">
        <v>93</v>
      </c>
      <c r="B9" s="57">
        <v>4</v>
      </c>
      <c r="C9" s="57">
        <v>1</v>
      </c>
      <c r="D9" s="57">
        <v>5</v>
      </c>
    </row>
    <row r="10" spans="1:4" x14ac:dyDescent="0.2">
      <c r="A10" s="4" t="s">
        <v>87</v>
      </c>
      <c r="B10" s="57"/>
      <c r="C10" s="57">
        <v>2</v>
      </c>
      <c r="D10" s="57">
        <v>2</v>
      </c>
    </row>
    <row r="11" spans="1:4" x14ac:dyDescent="0.2">
      <c r="A11" s="4" t="s">
        <v>157</v>
      </c>
      <c r="B11" s="57">
        <v>1</v>
      </c>
      <c r="C11" s="57"/>
      <c r="D11" s="57">
        <v>1</v>
      </c>
    </row>
    <row r="12" spans="1:4" x14ac:dyDescent="0.2">
      <c r="A12" s="2" t="s">
        <v>89</v>
      </c>
      <c r="B12" s="57">
        <v>8</v>
      </c>
      <c r="C12" s="57">
        <v>9</v>
      </c>
      <c r="D12" s="57">
        <v>17</v>
      </c>
    </row>
    <row r="13" spans="1:4" x14ac:dyDescent="0.2">
      <c r="A13" s="4" t="s">
        <v>93</v>
      </c>
      <c r="B13" s="57">
        <v>3</v>
      </c>
      <c r="C13" s="57">
        <v>2</v>
      </c>
      <c r="D13" s="57">
        <v>5</v>
      </c>
    </row>
    <row r="14" spans="1:4" x14ac:dyDescent="0.2">
      <c r="A14" s="4" t="s">
        <v>87</v>
      </c>
      <c r="B14" s="57">
        <v>5</v>
      </c>
      <c r="C14" s="57">
        <v>7</v>
      </c>
      <c r="D14" s="57">
        <v>12</v>
      </c>
    </row>
    <row r="15" spans="1:4" x14ac:dyDescent="0.2">
      <c r="A15" s="2" t="s">
        <v>210</v>
      </c>
      <c r="B15" s="57">
        <v>3</v>
      </c>
      <c r="C15" s="57">
        <v>2</v>
      </c>
      <c r="D15" s="57">
        <v>5</v>
      </c>
    </row>
    <row r="16" spans="1:4" x14ac:dyDescent="0.2">
      <c r="A16" s="4" t="s">
        <v>93</v>
      </c>
      <c r="B16" s="57">
        <v>2</v>
      </c>
      <c r="C16" s="57"/>
      <c r="D16" s="57">
        <v>2</v>
      </c>
    </row>
    <row r="17" spans="1:4" x14ac:dyDescent="0.2">
      <c r="A17" s="4" t="s">
        <v>87</v>
      </c>
      <c r="B17" s="57">
        <v>1</v>
      </c>
      <c r="C17" s="57">
        <v>2</v>
      </c>
      <c r="D17" s="57">
        <v>3</v>
      </c>
    </row>
    <row r="18" spans="1:4" x14ac:dyDescent="0.2">
      <c r="A18" s="2" t="s">
        <v>78</v>
      </c>
      <c r="B18" s="57">
        <v>19</v>
      </c>
      <c r="C18" s="57">
        <v>19</v>
      </c>
      <c r="D18" s="57">
        <v>38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F2B6B-3A9B-450E-A23A-B482A529CDFA}">
  <dimension ref="A1:DI86"/>
  <sheetViews>
    <sheetView topLeftCell="AP16" zoomScale="130" zoomScaleNormal="130" workbookViewId="0">
      <selection activeCell="DD17" sqref="DD17"/>
    </sheetView>
  </sheetViews>
  <sheetFormatPr baseColWidth="10" defaultColWidth="11.5" defaultRowHeight="15" x14ac:dyDescent="0.2"/>
  <cols>
    <col min="1" max="1" width="27.83203125" customWidth="1"/>
    <col min="6" max="6" width="23.1640625" bestFit="1" customWidth="1"/>
    <col min="7" max="7" width="21.1640625" bestFit="1" customWidth="1"/>
    <col min="8" max="98" width="11.33203125" bestFit="1" customWidth="1"/>
    <col min="99" max="99" width="11.1640625" bestFit="1" customWidth="1"/>
    <col min="100" max="100" width="15.5" bestFit="1" customWidth="1"/>
    <col min="101" max="101" width="10.33203125" bestFit="1" customWidth="1"/>
    <col min="102" max="102" width="23.6640625" customWidth="1"/>
    <col min="103" max="103" width="16.33203125" customWidth="1"/>
    <col min="104" max="104" width="15.5" bestFit="1" customWidth="1"/>
    <col min="105" max="105" width="13.33203125" bestFit="1" customWidth="1"/>
    <col min="106" max="106" width="9.1640625" bestFit="1" customWidth="1"/>
    <col min="107" max="107" width="11.5" bestFit="1" customWidth="1"/>
    <col min="108" max="108" width="20" customWidth="1"/>
    <col min="109" max="109" width="13.1640625" customWidth="1"/>
    <col min="110" max="110" width="15.5" bestFit="1" customWidth="1"/>
    <col min="111" max="111" width="13.33203125" bestFit="1" customWidth="1"/>
    <col min="112" max="112" width="8.6640625" bestFit="1" customWidth="1"/>
    <col min="113" max="113" width="13.33203125" bestFit="1" customWidth="1"/>
    <col min="114" max="114" width="9.5" bestFit="1" customWidth="1"/>
    <col min="115" max="115" width="11.5" bestFit="1" customWidth="1"/>
    <col min="116" max="116" width="10.1640625" bestFit="1" customWidth="1"/>
    <col min="117" max="117" width="15.5" bestFit="1" customWidth="1"/>
    <col min="118" max="118" width="13.33203125" bestFit="1" customWidth="1"/>
    <col min="119" max="119" width="8.5" bestFit="1" customWidth="1"/>
    <col min="120" max="120" width="11.5" bestFit="1" customWidth="1"/>
    <col min="121" max="121" width="9.1640625" bestFit="1" customWidth="1"/>
    <col min="122" max="122" width="11.5" bestFit="1" customWidth="1"/>
    <col min="123" max="123" width="9.33203125" bestFit="1" customWidth="1"/>
    <col min="124" max="124" width="15.5" bestFit="1" customWidth="1"/>
    <col min="125" max="125" width="13.33203125" bestFit="1" customWidth="1"/>
    <col min="126" max="126" width="9.83203125" bestFit="1" customWidth="1"/>
    <col min="127" max="127" width="11.5" bestFit="1" customWidth="1"/>
    <col min="128" max="128" width="9.6640625" bestFit="1" customWidth="1"/>
    <col min="129" max="129" width="15.5" bestFit="1" customWidth="1"/>
    <col min="130" max="130" width="10.33203125" bestFit="1" customWidth="1"/>
    <col min="131" max="131" width="13.33203125" bestFit="1" customWidth="1"/>
    <col min="132" max="132" width="9.5" bestFit="1" customWidth="1"/>
    <col min="133" max="133" width="15.5" bestFit="1" customWidth="1"/>
    <col min="134" max="134" width="13.33203125" bestFit="1" customWidth="1"/>
    <col min="135" max="135" width="8.5" bestFit="1" customWidth="1"/>
    <col min="136" max="136" width="11.5" bestFit="1" customWidth="1"/>
    <col min="137" max="137" width="9.1640625" bestFit="1" customWidth="1"/>
    <col min="138" max="138" width="11.5" bestFit="1" customWidth="1"/>
    <col min="139" max="139" width="9.33203125" bestFit="1" customWidth="1"/>
    <col min="140" max="140" width="15.5" bestFit="1" customWidth="1"/>
    <col min="141" max="141" width="13.33203125" bestFit="1" customWidth="1"/>
    <col min="142" max="142" width="8.6640625" bestFit="1" customWidth="1"/>
    <col min="143" max="143" width="15.5" bestFit="1" customWidth="1"/>
    <col min="144" max="144" width="13.33203125" bestFit="1" customWidth="1"/>
    <col min="145" max="145" width="8.5" bestFit="1" customWidth="1"/>
    <col min="146" max="146" width="11.5" bestFit="1" customWidth="1"/>
    <col min="147" max="147" width="9.1640625" bestFit="1" customWidth="1"/>
    <col min="148" max="148" width="15.5" bestFit="1" customWidth="1"/>
    <col min="149" max="149" width="10.33203125" bestFit="1" customWidth="1"/>
    <col min="150" max="150" width="13.33203125" bestFit="1" customWidth="1"/>
    <col min="151" max="151" width="10.1640625" bestFit="1" customWidth="1"/>
    <col min="152" max="152" width="15.5" bestFit="1" customWidth="1"/>
    <col min="153" max="153" width="13.33203125" bestFit="1" customWidth="1"/>
    <col min="154" max="154" width="8.5" bestFit="1" customWidth="1"/>
    <col min="155" max="155" width="15.5" bestFit="1" customWidth="1"/>
    <col min="156" max="156" width="13.33203125" bestFit="1" customWidth="1"/>
    <col min="157" max="157" width="9.83203125" bestFit="1" customWidth="1"/>
    <col min="158" max="158" width="11.5" bestFit="1" customWidth="1"/>
    <col min="159" max="159" width="9.6640625" bestFit="1" customWidth="1"/>
    <col min="160" max="160" width="15.5" bestFit="1" customWidth="1"/>
    <col min="161" max="161" width="13.33203125" bestFit="1" customWidth="1"/>
    <col min="162" max="162" width="8.5" bestFit="1" customWidth="1"/>
    <col min="163" max="163" width="15.5" bestFit="1" customWidth="1"/>
    <col min="164" max="164" width="10.33203125" bestFit="1" customWidth="1"/>
    <col min="165" max="165" width="13.33203125" bestFit="1" customWidth="1"/>
    <col min="166" max="166" width="9.5" bestFit="1" customWidth="1"/>
    <col min="167" max="167" width="15.5" bestFit="1" customWidth="1"/>
    <col min="168" max="168" width="13.33203125" bestFit="1" customWidth="1"/>
    <col min="169" max="169" width="9.1640625" bestFit="1" customWidth="1"/>
    <col min="170" max="170" width="11.5" bestFit="1" customWidth="1"/>
    <col min="171" max="171" width="9.33203125" bestFit="1" customWidth="1"/>
    <col min="172" max="172" width="15.5" bestFit="1" customWidth="1"/>
    <col min="173" max="173" width="13.33203125" bestFit="1" customWidth="1"/>
    <col min="174" max="174" width="8.6640625" bestFit="1" customWidth="1"/>
    <col min="175" max="175" width="11.5" bestFit="1" customWidth="1"/>
    <col min="176" max="176" width="9.83203125" bestFit="1" customWidth="1"/>
    <col min="177" max="177" width="11.5" bestFit="1" customWidth="1"/>
    <col min="178" max="178" width="9.6640625" bestFit="1" customWidth="1"/>
    <col min="179" max="179" width="15.5" bestFit="1" customWidth="1"/>
    <col min="180" max="180" width="10.33203125" bestFit="1" customWidth="1"/>
    <col min="181" max="181" width="13.33203125" bestFit="1" customWidth="1"/>
    <col min="182" max="182" width="9.5" bestFit="1" customWidth="1"/>
    <col min="183" max="183" width="15.5" bestFit="1" customWidth="1"/>
    <col min="184" max="184" width="13.33203125" bestFit="1" customWidth="1"/>
    <col min="185" max="185" width="9.1640625" bestFit="1" customWidth="1"/>
    <col min="186" max="186" width="11.5" bestFit="1" customWidth="1"/>
    <col min="187" max="187" width="9.33203125" bestFit="1" customWidth="1"/>
    <col min="188" max="188" width="15.5" bestFit="1" customWidth="1"/>
    <col min="189" max="189" width="13.33203125" bestFit="1" customWidth="1"/>
    <col min="190" max="190" width="9.83203125" bestFit="1" customWidth="1"/>
    <col min="191" max="191" width="11.5" bestFit="1" customWidth="1"/>
    <col min="192" max="192" width="9.6640625" bestFit="1" customWidth="1"/>
    <col min="193" max="193" width="15.5" bestFit="1" customWidth="1"/>
    <col min="194" max="194" width="13.33203125" bestFit="1" customWidth="1"/>
    <col min="195" max="195" width="8.5" bestFit="1" customWidth="1"/>
    <col min="196" max="196" width="11.5" bestFit="1" customWidth="1"/>
    <col min="197" max="197" width="9.1640625" bestFit="1" customWidth="1"/>
    <col min="198" max="198" width="15.5" bestFit="1" customWidth="1"/>
    <col min="199" max="199" width="10.33203125" bestFit="1" customWidth="1"/>
    <col min="200" max="200" width="13.33203125" bestFit="1" customWidth="1"/>
    <col min="201" max="201" width="9.5" bestFit="1" customWidth="1"/>
    <col min="202" max="202" width="11.5" bestFit="1" customWidth="1"/>
    <col min="203" max="203" width="9.5" bestFit="1" customWidth="1"/>
    <col min="204" max="204" width="11.5" bestFit="1" customWidth="1"/>
    <col min="205" max="205" width="10.1640625" bestFit="1" customWidth="1"/>
    <col min="206" max="206" width="15.5" bestFit="1" customWidth="1"/>
    <col min="207" max="207" width="13.33203125" bestFit="1" customWidth="1"/>
    <col min="208" max="208" width="9.1640625" bestFit="1" customWidth="1"/>
    <col min="209" max="209" width="11.5" bestFit="1" customWidth="1"/>
    <col min="210" max="210" width="9.33203125" bestFit="1" customWidth="1"/>
    <col min="211" max="211" width="15.5" bestFit="1" customWidth="1"/>
    <col min="212" max="212" width="13.33203125" bestFit="1" customWidth="1"/>
    <col min="213" max="213" width="9.83203125" bestFit="1" customWidth="1"/>
    <col min="214" max="214" width="11.5" bestFit="1" customWidth="1"/>
    <col min="215" max="215" width="9.6640625" bestFit="1" customWidth="1"/>
    <col min="216" max="216" width="15.5" bestFit="1" customWidth="1"/>
    <col min="217" max="217" width="13.33203125" bestFit="1" customWidth="1"/>
    <col min="218" max="218" width="8.5" bestFit="1" customWidth="1"/>
    <col min="219" max="219" width="11.5" bestFit="1" customWidth="1"/>
    <col min="220" max="220" width="9.1640625" bestFit="1" customWidth="1"/>
    <col min="221" max="221" width="11.5" bestFit="1" customWidth="1"/>
    <col min="222" max="222" width="9" bestFit="1" customWidth="1"/>
    <col min="223" max="223" width="15.5" bestFit="1" customWidth="1"/>
    <col min="224" max="224" width="10.33203125" bestFit="1" customWidth="1"/>
    <col min="225" max="225" width="13.33203125" bestFit="1" customWidth="1"/>
    <col min="226" max="226" width="9.5" bestFit="1" customWidth="1"/>
    <col min="227" max="227" width="11.5" bestFit="1" customWidth="1"/>
    <col min="228" max="228" width="10.1640625" bestFit="1" customWidth="1"/>
    <col min="229" max="229" width="15.5" bestFit="1" customWidth="1"/>
    <col min="230" max="230" width="13.33203125" bestFit="1" customWidth="1"/>
    <col min="231" max="231" width="9.1640625" bestFit="1" customWidth="1"/>
    <col min="232" max="232" width="15.5" bestFit="1" customWidth="1"/>
    <col min="233" max="233" width="13.33203125" bestFit="1" customWidth="1"/>
    <col min="234" max="234" width="8.6640625" bestFit="1" customWidth="1"/>
    <col min="235" max="235" width="11.5" bestFit="1" customWidth="1"/>
    <col min="236" max="236" width="9.6640625" bestFit="1" customWidth="1"/>
    <col min="237" max="237" width="15.5" bestFit="1" customWidth="1"/>
    <col min="238" max="238" width="13.33203125" bestFit="1" customWidth="1"/>
    <col min="239" max="239" width="8.5" bestFit="1" customWidth="1"/>
    <col min="240" max="240" width="11.5" bestFit="1" customWidth="1"/>
    <col min="241" max="241" width="9.1640625" bestFit="1" customWidth="1"/>
    <col min="242" max="242" width="11.5" bestFit="1" customWidth="1"/>
    <col min="243" max="243" width="9" bestFit="1" customWidth="1"/>
    <col min="244" max="244" width="15.5" bestFit="1" customWidth="1"/>
    <col min="245" max="245" width="10.33203125" bestFit="1" customWidth="1"/>
    <col min="246" max="246" width="13.33203125" bestFit="1" customWidth="1"/>
    <col min="247" max="247" width="9.5" bestFit="1" customWidth="1"/>
    <col min="248" max="248" width="11.5" bestFit="1" customWidth="1"/>
    <col min="249" max="249" width="10.1640625" bestFit="1" customWidth="1"/>
    <col min="250" max="250" width="15.5" bestFit="1" customWidth="1"/>
    <col min="251" max="251" width="13.33203125" bestFit="1" customWidth="1"/>
    <col min="252" max="252" width="8.5" bestFit="1" customWidth="1"/>
    <col min="253" max="253" width="11.5" bestFit="1" customWidth="1"/>
    <col min="254" max="254" width="9.33203125" bestFit="1" customWidth="1"/>
    <col min="255" max="255" width="15.5" bestFit="1" customWidth="1"/>
    <col min="256" max="256" width="13.33203125" bestFit="1" customWidth="1"/>
    <col min="257" max="257" width="8.6640625" bestFit="1" customWidth="1"/>
    <col min="258" max="258" width="11.5" bestFit="1" customWidth="1"/>
    <col min="259" max="259" width="9.83203125" bestFit="1" customWidth="1"/>
    <col min="260" max="260" width="11.5" bestFit="1" customWidth="1"/>
    <col min="261" max="261" width="9.6640625" bestFit="1" customWidth="1"/>
    <col min="262" max="262" width="15.5" bestFit="1" customWidth="1"/>
    <col min="263" max="263" width="13.33203125" bestFit="1" customWidth="1"/>
    <col min="264" max="264" width="8.5" bestFit="1" customWidth="1"/>
    <col min="265" max="265" width="11.5" bestFit="1" customWidth="1"/>
    <col min="266" max="266" width="9.1640625" bestFit="1" customWidth="1"/>
    <col min="267" max="267" width="11.5" bestFit="1" customWidth="1"/>
    <col min="268" max="268" width="9" bestFit="1" customWidth="1"/>
    <col min="269" max="269" width="15.5" bestFit="1" customWidth="1"/>
    <col min="270" max="270" width="10.33203125" bestFit="1" customWidth="1"/>
    <col min="271" max="271" width="13.33203125" bestFit="1" customWidth="1"/>
    <col min="272" max="272" width="9.5" bestFit="1" customWidth="1"/>
    <col min="273" max="273" width="11.5" bestFit="1" customWidth="1"/>
    <col min="274" max="274" width="10.1640625" bestFit="1" customWidth="1"/>
    <col min="275" max="275" width="15.5" bestFit="1" customWidth="1"/>
    <col min="276" max="276" width="13.33203125" bestFit="1" customWidth="1"/>
    <col min="277" max="277" width="8.5" bestFit="1" customWidth="1"/>
    <col min="278" max="278" width="11.5" bestFit="1" customWidth="1"/>
    <col min="279" max="279" width="9.1640625" bestFit="1" customWidth="1"/>
    <col min="280" max="280" width="11.5" bestFit="1" customWidth="1"/>
    <col min="281" max="281" width="9.33203125" bestFit="1" customWidth="1"/>
    <col min="282" max="282" width="15.5" bestFit="1" customWidth="1"/>
    <col min="283" max="283" width="13.33203125" bestFit="1" customWidth="1"/>
    <col min="284" max="284" width="8.6640625" bestFit="1" customWidth="1"/>
    <col min="285" max="285" width="11.5" bestFit="1" customWidth="1"/>
    <col min="286" max="286" width="9.83203125" bestFit="1" customWidth="1"/>
    <col min="287" max="287" width="11.5" bestFit="1" customWidth="1"/>
    <col min="288" max="288" width="9.6640625" bestFit="1" customWidth="1"/>
    <col min="289" max="289" width="15.5" bestFit="1" customWidth="1"/>
    <col min="290" max="290" width="13.33203125" bestFit="1" customWidth="1"/>
    <col min="291" max="291" width="9.1640625" bestFit="1" customWidth="1"/>
    <col min="292" max="292" width="11.5" bestFit="1" customWidth="1"/>
    <col min="293" max="293" width="9" bestFit="1" customWidth="1"/>
    <col min="294" max="294" width="15.5" bestFit="1" customWidth="1"/>
    <col min="295" max="295" width="10.33203125" bestFit="1" customWidth="1"/>
    <col min="296" max="296" width="13.33203125" bestFit="1" customWidth="1"/>
    <col min="297" max="297" width="9.5" bestFit="1" customWidth="1"/>
    <col min="298" max="298" width="15.5" bestFit="1" customWidth="1"/>
    <col min="299" max="299" width="13.33203125" bestFit="1" customWidth="1"/>
    <col min="300" max="300" width="9.1640625" bestFit="1" customWidth="1"/>
    <col min="301" max="301" width="11.5" bestFit="1" customWidth="1"/>
    <col min="302" max="302" width="9.33203125" bestFit="1" customWidth="1"/>
    <col min="303" max="303" width="15.5" bestFit="1" customWidth="1"/>
    <col min="304" max="304" width="13.33203125" bestFit="1" customWidth="1"/>
    <col min="305" max="305" width="8.6640625" bestFit="1" customWidth="1"/>
    <col min="306" max="306" width="11.5" bestFit="1" customWidth="1"/>
    <col min="307" max="307" width="9.83203125" bestFit="1" customWidth="1"/>
    <col min="308" max="308" width="15.5" bestFit="1" customWidth="1"/>
    <col min="309" max="309" width="13.33203125" bestFit="1" customWidth="1"/>
    <col min="310" max="310" width="8.5" bestFit="1" customWidth="1"/>
    <col min="311" max="311" width="11.5" bestFit="1" customWidth="1"/>
    <col min="312" max="312" width="9.1640625" bestFit="1" customWidth="1"/>
    <col min="313" max="313" width="11.5" bestFit="1" customWidth="1"/>
    <col min="314" max="314" width="9" bestFit="1" customWidth="1"/>
    <col min="315" max="315" width="15.5" bestFit="1" customWidth="1"/>
    <col min="316" max="316" width="10.33203125" bestFit="1" customWidth="1"/>
    <col min="317" max="317" width="13.33203125" bestFit="1" customWidth="1"/>
    <col min="318" max="318" width="9.5" bestFit="1" customWidth="1"/>
    <col min="319" max="319" width="11.5" bestFit="1" customWidth="1"/>
    <col min="320" max="320" width="9.5" bestFit="1" customWidth="1"/>
    <col min="321" max="321" width="11.5" bestFit="1" customWidth="1"/>
    <col min="322" max="322" width="10.1640625" bestFit="1" customWidth="1"/>
    <col min="323" max="323" width="15.5" bestFit="1" customWidth="1"/>
    <col min="324" max="324" width="13.33203125" bestFit="1" customWidth="1"/>
    <col min="325" max="325" width="8.5" bestFit="1" customWidth="1"/>
    <col min="326" max="326" width="11.5" bestFit="1" customWidth="1"/>
    <col min="327" max="327" width="9.1640625" bestFit="1" customWidth="1"/>
    <col min="328" max="328" width="11.5" bestFit="1" customWidth="1"/>
    <col min="329" max="329" width="9.33203125" bestFit="1" customWidth="1"/>
    <col min="330" max="330" width="15.5" bestFit="1" customWidth="1"/>
    <col min="331" max="331" width="13.33203125" bestFit="1" customWidth="1"/>
    <col min="332" max="332" width="8.6640625" bestFit="1" customWidth="1"/>
    <col min="333" max="333" width="11.5" bestFit="1" customWidth="1"/>
    <col min="334" max="334" width="9.83203125" bestFit="1" customWidth="1"/>
    <col min="335" max="335" width="11.5" bestFit="1" customWidth="1"/>
    <col min="336" max="336" width="9.6640625" bestFit="1" customWidth="1"/>
    <col min="337" max="337" width="15.5" bestFit="1" customWidth="1"/>
    <col min="338" max="338" width="13.33203125" bestFit="1" customWidth="1"/>
    <col min="339" max="339" width="8.5" bestFit="1" customWidth="1"/>
    <col min="340" max="340" width="11.5" bestFit="1" customWidth="1"/>
    <col min="341" max="341" width="9.1640625" bestFit="1" customWidth="1"/>
    <col min="342" max="342" width="15.5" bestFit="1" customWidth="1"/>
    <col min="343" max="343" width="10.33203125" bestFit="1" customWidth="1"/>
    <col min="344" max="344" width="13.33203125" bestFit="1" customWidth="1"/>
    <col min="345" max="345" width="10.1640625" bestFit="1" customWidth="1"/>
    <col min="346" max="346" width="15.5" bestFit="1" customWidth="1"/>
    <col min="347" max="347" width="13.33203125" bestFit="1" customWidth="1"/>
    <col min="348" max="348" width="8.5" bestFit="1" customWidth="1"/>
    <col min="349" max="349" width="11.5" bestFit="1" customWidth="1"/>
    <col min="350" max="350" width="9.1640625" bestFit="1" customWidth="1"/>
    <col min="351" max="351" width="11.5" bestFit="1" customWidth="1"/>
    <col min="352" max="352" width="9.33203125" bestFit="1" customWidth="1"/>
    <col min="353" max="353" width="15.5" bestFit="1" customWidth="1"/>
    <col min="354" max="354" width="13.33203125" bestFit="1" customWidth="1"/>
    <col min="355" max="355" width="8.6640625" bestFit="1" customWidth="1"/>
    <col min="356" max="356" width="11.5" bestFit="1" customWidth="1"/>
    <col min="357" max="357" width="9.83203125" bestFit="1" customWidth="1"/>
    <col min="358" max="358" width="11.5" bestFit="1" customWidth="1"/>
    <col min="359" max="359" width="9.6640625" bestFit="1" customWidth="1"/>
    <col min="360" max="360" width="15.5" bestFit="1" customWidth="1"/>
    <col min="361" max="361" width="13.33203125" bestFit="1" customWidth="1"/>
    <col min="362" max="362" width="8.5" bestFit="1" customWidth="1"/>
    <col min="363" max="363" width="11.5" bestFit="1" customWidth="1"/>
    <col min="364" max="364" width="9.1640625" bestFit="1" customWidth="1"/>
    <col min="365" max="365" width="11.5" bestFit="1" customWidth="1"/>
    <col min="366" max="366" width="9" bestFit="1" customWidth="1"/>
    <col min="367" max="367" width="15.5" bestFit="1" customWidth="1"/>
    <col min="368" max="368" width="10.33203125" bestFit="1" customWidth="1"/>
    <col min="369" max="369" width="13.33203125" bestFit="1" customWidth="1"/>
    <col min="370" max="370" width="9.5" bestFit="1" customWidth="1"/>
    <col min="371" max="371" width="11.5" bestFit="1" customWidth="1"/>
    <col min="372" max="372" width="9.5" bestFit="1" customWidth="1"/>
    <col min="373" max="373" width="11.5" bestFit="1" customWidth="1"/>
    <col min="374" max="374" width="10.1640625" bestFit="1" customWidth="1"/>
    <col min="375" max="375" width="15.5" bestFit="1" customWidth="1"/>
    <col min="376" max="376" width="13.33203125" bestFit="1" customWidth="1"/>
    <col min="377" max="377" width="8.5" bestFit="1" customWidth="1"/>
    <col min="378" max="378" width="11.5" bestFit="1" customWidth="1"/>
    <col min="379" max="379" width="9.1640625" bestFit="1" customWidth="1"/>
    <col min="380" max="380" width="11.5" bestFit="1" customWidth="1"/>
    <col min="381" max="381" width="9.33203125" bestFit="1" customWidth="1"/>
    <col min="382" max="382" width="15.5" bestFit="1" customWidth="1"/>
    <col min="383" max="383" width="13.33203125" bestFit="1" customWidth="1"/>
    <col min="384" max="384" width="8.6640625" bestFit="1" customWidth="1"/>
    <col min="385" max="385" width="11.5" bestFit="1" customWidth="1"/>
    <col min="386" max="386" width="9.83203125" bestFit="1" customWidth="1"/>
    <col min="387" max="387" width="11.5" bestFit="1" customWidth="1"/>
    <col min="388" max="388" width="9.6640625" bestFit="1" customWidth="1"/>
    <col min="389" max="389" width="15.5" bestFit="1" customWidth="1"/>
    <col min="390" max="390" width="13.33203125" bestFit="1" customWidth="1"/>
    <col min="391" max="391" width="8.5" bestFit="1" customWidth="1"/>
    <col min="392" max="392" width="11.5" bestFit="1" customWidth="1"/>
    <col min="393" max="393" width="9.1640625" bestFit="1" customWidth="1"/>
    <col min="394" max="394" width="11.5" bestFit="1" customWidth="1"/>
    <col min="395" max="395" width="9" bestFit="1" customWidth="1"/>
    <col min="396" max="396" width="15.5" bestFit="1" customWidth="1"/>
    <col min="397" max="397" width="10.33203125" bestFit="1" customWidth="1"/>
    <col min="398" max="398" width="13.33203125" bestFit="1" customWidth="1"/>
    <col min="399" max="399" width="9.5" bestFit="1" customWidth="1"/>
    <col min="400" max="400" width="15.5" bestFit="1" customWidth="1"/>
    <col min="401" max="401" width="13.33203125" bestFit="1" customWidth="1"/>
    <col min="402" max="402" width="8.5" bestFit="1" customWidth="1"/>
    <col min="403" max="403" width="11.5" bestFit="1" customWidth="1"/>
    <col min="404" max="404" width="9.1640625" bestFit="1" customWidth="1"/>
    <col min="405" max="405" width="11.5" bestFit="1" customWidth="1"/>
    <col min="406" max="406" width="9.33203125" bestFit="1" customWidth="1"/>
    <col min="407" max="407" width="15.5" bestFit="1" customWidth="1"/>
    <col min="408" max="408" width="13.33203125" bestFit="1" customWidth="1"/>
    <col min="409" max="409" width="8.6640625" bestFit="1" customWidth="1"/>
    <col min="410" max="410" width="11.5" bestFit="1" customWidth="1"/>
    <col min="411" max="411" width="9.83203125" bestFit="1" customWidth="1"/>
    <col min="412" max="412" width="11.5" bestFit="1" customWidth="1"/>
    <col min="413" max="413" width="9.6640625" bestFit="1" customWidth="1"/>
    <col min="414" max="414" width="15.5" bestFit="1" customWidth="1"/>
    <col min="415" max="415" width="13.33203125" bestFit="1" customWidth="1"/>
    <col min="416" max="416" width="8.5" bestFit="1" customWidth="1"/>
    <col min="417" max="417" width="11.5" bestFit="1" customWidth="1"/>
    <col min="418" max="418" width="9" bestFit="1" customWidth="1"/>
    <col min="419" max="419" width="15.5" bestFit="1" customWidth="1"/>
    <col min="420" max="420" width="10.33203125" bestFit="1" customWidth="1"/>
    <col min="421" max="421" width="13.33203125" bestFit="1" customWidth="1"/>
    <col min="422" max="422" width="9.5" bestFit="1" customWidth="1"/>
    <col min="423" max="423" width="15.5" bestFit="1" customWidth="1"/>
    <col min="424" max="424" width="13.33203125" bestFit="1" customWidth="1"/>
    <col min="425" max="425" width="8.5" bestFit="1" customWidth="1"/>
    <col min="426" max="426" width="11.5" bestFit="1" customWidth="1"/>
    <col min="427" max="427" width="9.1640625" bestFit="1" customWidth="1"/>
    <col min="428" max="428" width="15.5" bestFit="1" customWidth="1"/>
    <col min="429" max="429" width="13.33203125" bestFit="1" customWidth="1"/>
    <col min="430" max="430" width="8.6640625" bestFit="1" customWidth="1"/>
    <col min="431" max="431" width="11.5" bestFit="1" customWidth="1"/>
    <col min="432" max="432" width="9.83203125" bestFit="1" customWidth="1"/>
    <col min="433" max="433" width="11.5" bestFit="1" customWidth="1"/>
    <col min="434" max="434" width="9.6640625" bestFit="1" customWidth="1"/>
    <col min="435" max="435" width="15.5" bestFit="1" customWidth="1"/>
    <col min="436" max="436" width="13.33203125" bestFit="1" customWidth="1"/>
    <col min="437" max="437" width="8.5" bestFit="1" customWidth="1"/>
    <col min="438" max="438" width="11.5" bestFit="1" customWidth="1"/>
    <col min="439" max="439" width="9.1640625" bestFit="1" customWidth="1"/>
    <col min="440" max="440" width="11.5" bestFit="1" customWidth="1"/>
    <col min="441" max="441" width="9" bestFit="1" customWidth="1"/>
    <col min="442" max="442" width="15.5" bestFit="1" customWidth="1"/>
    <col min="443" max="443" width="10.33203125" bestFit="1" customWidth="1"/>
    <col min="444" max="444" width="13.33203125" bestFit="1" customWidth="1"/>
    <col min="445" max="445" width="9.5" bestFit="1" customWidth="1"/>
    <col min="446" max="446" width="11.5" bestFit="1" customWidth="1"/>
    <col min="447" max="447" width="9.5" bestFit="1" customWidth="1"/>
    <col min="448" max="448" width="11.5" bestFit="1" customWidth="1"/>
    <col min="449" max="449" width="10.1640625" bestFit="1" customWidth="1"/>
    <col min="450" max="450" width="15.5" bestFit="1" customWidth="1"/>
    <col min="451" max="451" width="13.33203125" bestFit="1" customWidth="1"/>
    <col min="452" max="452" width="8.5" bestFit="1" customWidth="1"/>
    <col min="453" max="453" width="11.5" bestFit="1" customWidth="1"/>
    <col min="454" max="454" width="9.1640625" bestFit="1" customWidth="1"/>
    <col min="455" max="455" width="11.5" bestFit="1" customWidth="1"/>
    <col min="456" max="456" width="9.33203125" bestFit="1" customWidth="1"/>
    <col min="457" max="457" width="15.5" bestFit="1" customWidth="1"/>
    <col min="458" max="458" width="13.33203125" bestFit="1" customWidth="1"/>
    <col min="459" max="459" width="8.6640625" bestFit="1" customWidth="1"/>
    <col min="460" max="460" width="11.5" bestFit="1" customWidth="1"/>
    <col min="461" max="461" width="9.83203125" bestFit="1" customWidth="1"/>
    <col min="462" max="462" width="11.5" bestFit="1" customWidth="1"/>
    <col min="463" max="463" width="9.6640625" bestFit="1" customWidth="1"/>
    <col min="464" max="464" width="15.5" bestFit="1" customWidth="1"/>
    <col min="465" max="465" width="13.33203125" bestFit="1" customWidth="1"/>
    <col min="466" max="466" width="8.5" bestFit="1" customWidth="1"/>
    <col min="467" max="467" width="11.5" bestFit="1" customWidth="1"/>
    <col min="468" max="468" width="9.1640625" bestFit="1" customWidth="1"/>
    <col min="469" max="469" width="11.5" bestFit="1" customWidth="1"/>
    <col min="470" max="470" width="9" bestFit="1" customWidth="1"/>
    <col min="471" max="471" width="15.5" bestFit="1" customWidth="1"/>
    <col min="472" max="472" width="10.33203125" bestFit="1" customWidth="1"/>
    <col min="473" max="473" width="13.33203125" bestFit="1" customWidth="1"/>
    <col min="474" max="474" width="9.5" bestFit="1" customWidth="1"/>
    <col min="475" max="475" width="11.5" bestFit="1" customWidth="1"/>
    <col min="476" max="476" width="9.5" bestFit="1" customWidth="1"/>
    <col min="477" max="477" width="11.5" bestFit="1" customWidth="1"/>
    <col min="478" max="478" width="10.1640625" bestFit="1" customWidth="1"/>
    <col min="479" max="479" width="15.5" bestFit="1" customWidth="1"/>
    <col min="480" max="480" width="13.33203125" bestFit="1" customWidth="1"/>
    <col min="481" max="481" width="8.5" bestFit="1" customWidth="1"/>
    <col min="482" max="482" width="11.5" bestFit="1" customWidth="1"/>
    <col min="483" max="483" width="9.1640625" bestFit="1" customWidth="1"/>
    <col min="484" max="484" width="11.5" bestFit="1" customWidth="1"/>
    <col min="485" max="485" width="9.33203125" bestFit="1" customWidth="1"/>
    <col min="486" max="486" width="15.5" bestFit="1" customWidth="1"/>
    <col min="487" max="487" width="13.33203125" bestFit="1" customWidth="1"/>
    <col min="488" max="488" width="8.6640625" bestFit="1" customWidth="1"/>
    <col min="489" max="489" width="11.5" bestFit="1" customWidth="1"/>
    <col min="490" max="490" width="9.83203125" bestFit="1" customWidth="1"/>
    <col min="491" max="491" width="11.5" bestFit="1" customWidth="1"/>
    <col min="492" max="492" width="9.6640625" bestFit="1" customWidth="1"/>
    <col min="493" max="493" width="15.5" bestFit="1" customWidth="1"/>
    <col min="494" max="494" width="10.33203125" bestFit="1" customWidth="1"/>
    <col min="495" max="495" width="12.5" bestFit="1" customWidth="1"/>
  </cols>
  <sheetData>
    <row r="1" spans="1:7" x14ac:dyDescent="0.2">
      <c r="A1" t="s">
        <v>0</v>
      </c>
      <c r="B1" t="s">
        <v>1</v>
      </c>
    </row>
    <row r="2" spans="1:7" x14ac:dyDescent="0.2">
      <c r="A2" t="s">
        <v>2256</v>
      </c>
      <c r="B2">
        <f>GETPIVOTDATA("id",ParAuthor!$F$16,"author",LREAuthorList[[#This Row],[Authors]])</f>
        <v>2</v>
      </c>
    </row>
    <row r="3" spans="1:7" x14ac:dyDescent="0.2">
      <c r="A3" t="s">
        <v>2</v>
      </c>
      <c r="B3" t="e">
        <f>GETPIVOTDATA("id",ParAuthor!$F$16,"author",LREAuthorList[[#This Row],[Authors]])</f>
        <v>#REF!</v>
      </c>
    </row>
    <row r="4" spans="1:7" x14ac:dyDescent="0.2">
      <c r="A4" t="s">
        <v>3</v>
      </c>
      <c r="B4">
        <f>GETPIVOTDATA("id",ParAuthor!$F$16,"author",LREAuthorList[[#This Row],[Authors]])</f>
        <v>6</v>
      </c>
    </row>
    <row r="5" spans="1:7" x14ac:dyDescent="0.2">
      <c r="A5" t="s">
        <v>4</v>
      </c>
      <c r="B5">
        <f>GETPIVOTDATA("id",ParAuthor!$F$16,"author",LREAuthorList[[#This Row],[Authors]])</f>
        <v>26</v>
      </c>
    </row>
    <row r="6" spans="1:7" x14ac:dyDescent="0.2">
      <c r="A6" t="s">
        <v>5</v>
      </c>
      <c r="B6">
        <f>GETPIVOTDATA("id",ParAuthor!$F$16,"author",LREAuthorList[[#This Row],[Authors]])</f>
        <v>7</v>
      </c>
    </row>
    <row r="7" spans="1:7" x14ac:dyDescent="0.2">
      <c r="A7" t="s">
        <v>6</v>
      </c>
      <c r="B7">
        <f>GETPIVOTDATA("id",ParAuthor!$F$16,"author",LREAuthorList[[#This Row],[Authors]])</f>
        <v>50</v>
      </c>
    </row>
    <row r="8" spans="1:7" x14ac:dyDescent="0.2">
      <c r="A8" t="s">
        <v>7</v>
      </c>
      <c r="B8">
        <f>GETPIVOTDATA("id",ParAuthor!$F$16,"author",LREAuthorList[[#This Row],[Authors]])</f>
        <v>5</v>
      </c>
    </row>
    <row r="9" spans="1:7" x14ac:dyDescent="0.2">
      <c r="A9" t="s">
        <v>8</v>
      </c>
      <c r="B9" t="e">
        <f>GETPIVOTDATA("id",ParAuthor!$F$16,"author",LREAuthorList[[#This Row],[Authors]])</f>
        <v>#REF!</v>
      </c>
    </row>
    <row r="10" spans="1:7" x14ac:dyDescent="0.2">
      <c r="A10" t="s">
        <v>9</v>
      </c>
      <c r="B10">
        <f>GETPIVOTDATA("id",ParAuthor!$F$16,"author",LREAuthorList[[#This Row],[Authors]])</f>
        <v>3</v>
      </c>
    </row>
    <row r="11" spans="1:7" x14ac:dyDescent="0.2">
      <c r="A11" t="s">
        <v>10</v>
      </c>
      <c r="B11">
        <f>GETPIVOTDATA("id",ParAuthor!$F$16,"author",LREAuthorList[[#This Row],[Authors]])</f>
        <v>3</v>
      </c>
    </row>
    <row r="12" spans="1:7" x14ac:dyDescent="0.2">
      <c r="A12" t="s">
        <v>11</v>
      </c>
      <c r="B12">
        <f>GETPIVOTDATA("id",ParAuthor!$F$16,"author",LREAuthorList[[#This Row],[Authors]])</f>
        <v>7</v>
      </c>
    </row>
    <row r="13" spans="1:7" x14ac:dyDescent="0.2">
      <c r="A13" t="s">
        <v>12</v>
      </c>
      <c r="B13" t="e">
        <f>GETPIVOTDATA("id",ParAuthor!$F$16,"author",LREAuthorList[[#This Row],[Authors]])</f>
        <v>#REF!</v>
      </c>
    </row>
    <row r="14" spans="1:7" x14ac:dyDescent="0.2">
      <c r="A14" t="s">
        <v>13</v>
      </c>
      <c r="B14">
        <f>GETPIVOTDATA("id",ParAuthor!$F$16,"author",LREAuthorList[[#This Row],[Authors]])</f>
        <v>8</v>
      </c>
      <c r="F14" s="1" t="s">
        <v>14</v>
      </c>
      <c r="G14" t="s">
        <v>2441</v>
      </c>
    </row>
    <row r="15" spans="1:7" x14ac:dyDescent="0.2">
      <c r="A15" t="s">
        <v>15</v>
      </c>
      <c r="B15">
        <f>GETPIVOTDATA("id",ParAuthor!$F$16,"author",LREAuthorList[[#This Row],[Authors]])</f>
        <v>2</v>
      </c>
    </row>
    <row r="16" spans="1:7" x14ac:dyDescent="0.2">
      <c r="A16" t="s">
        <v>16</v>
      </c>
      <c r="B16">
        <f>GETPIVOTDATA("id",ParAuthor!$F$16,"author",LREAuthorList[[#This Row],[Authors]])</f>
        <v>3</v>
      </c>
      <c r="F16" s="1" t="s">
        <v>18</v>
      </c>
      <c r="G16" s="1" t="s">
        <v>2411</v>
      </c>
    </row>
    <row r="17" spans="1:113" ht="21" x14ac:dyDescent="0.25">
      <c r="A17" t="s">
        <v>19</v>
      </c>
      <c r="B17">
        <f>GETPIVOTDATA("id",ParAuthor!$F$16,"author",LREAuthorList[[#This Row],[Authors]])</f>
        <v>47</v>
      </c>
      <c r="G17" t="s">
        <v>2433</v>
      </c>
      <c r="J17" t="s">
        <v>2420</v>
      </c>
      <c r="N17" t="s">
        <v>2421</v>
      </c>
      <c r="R17" t="s">
        <v>2434</v>
      </c>
      <c r="S17" t="s">
        <v>2435</v>
      </c>
      <c r="V17" t="s">
        <v>2357</v>
      </c>
      <c r="Y17" t="s">
        <v>2422</v>
      </c>
      <c r="AC17" t="s">
        <v>2344</v>
      </c>
      <c r="AG17" t="s">
        <v>2423</v>
      </c>
      <c r="AJ17" t="s">
        <v>2424</v>
      </c>
      <c r="AN17" t="s">
        <v>2425</v>
      </c>
      <c r="AR17" t="s">
        <v>2438</v>
      </c>
      <c r="AU17" t="s">
        <v>2430</v>
      </c>
      <c r="AY17" t="s">
        <v>2431</v>
      </c>
      <c r="BC17" t="s">
        <v>2426</v>
      </c>
      <c r="BG17" t="s">
        <v>2427</v>
      </c>
      <c r="BK17" t="s">
        <v>2432</v>
      </c>
      <c r="BO17" t="s">
        <v>2428</v>
      </c>
      <c r="BS17" t="s">
        <v>2429</v>
      </c>
      <c r="BW17" t="s">
        <v>2436</v>
      </c>
      <c r="CA17" t="s">
        <v>2437</v>
      </c>
      <c r="CE17" t="s">
        <v>2416</v>
      </c>
      <c r="CI17" t="s">
        <v>2412</v>
      </c>
      <c r="CM17" t="s">
        <v>2414</v>
      </c>
      <c r="CQ17" t="s">
        <v>2418</v>
      </c>
      <c r="CU17" t="s">
        <v>78</v>
      </c>
      <c r="DD17" s="24"/>
      <c r="DE17" s="54" t="s">
        <v>2747</v>
      </c>
      <c r="DF17" s="55"/>
      <c r="DG17" s="55"/>
      <c r="DH17" s="24"/>
      <c r="DI17" s="24"/>
    </row>
    <row r="18" spans="1:113" x14ac:dyDescent="0.2">
      <c r="A18" t="s">
        <v>20</v>
      </c>
      <c r="B18">
        <f>GETPIVOTDATA("id",ParAuthor!$F$16,"author",LREAuthorList[[#This Row],[Authors]])</f>
        <v>44</v>
      </c>
      <c r="G18" t="s">
        <v>2415</v>
      </c>
      <c r="H18" t="s">
        <v>2419</v>
      </c>
      <c r="I18" t="s">
        <v>2413</v>
      </c>
      <c r="J18" t="s">
        <v>2415</v>
      </c>
      <c r="K18" t="s">
        <v>2417</v>
      </c>
      <c r="L18" t="s">
        <v>2419</v>
      </c>
      <c r="M18" t="s">
        <v>2413</v>
      </c>
      <c r="N18" t="s">
        <v>2415</v>
      </c>
      <c r="O18" t="s">
        <v>2417</v>
      </c>
      <c r="P18" t="s">
        <v>2419</v>
      </c>
      <c r="Q18" t="s">
        <v>2413</v>
      </c>
      <c r="R18" t="s">
        <v>2417</v>
      </c>
      <c r="S18" t="s">
        <v>2417</v>
      </c>
      <c r="T18" t="s">
        <v>2419</v>
      </c>
      <c r="U18" t="s">
        <v>2413</v>
      </c>
      <c r="V18" t="s">
        <v>2417</v>
      </c>
      <c r="W18" t="s">
        <v>2419</v>
      </c>
      <c r="X18" t="s">
        <v>2413</v>
      </c>
      <c r="Y18" t="s">
        <v>2415</v>
      </c>
      <c r="Z18" t="s">
        <v>2417</v>
      </c>
      <c r="AA18" t="s">
        <v>2419</v>
      </c>
      <c r="AB18" t="s">
        <v>2413</v>
      </c>
      <c r="AC18" t="s">
        <v>2415</v>
      </c>
      <c r="AD18" t="s">
        <v>2417</v>
      </c>
      <c r="AE18" t="s">
        <v>2419</v>
      </c>
      <c r="AF18" t="s">
        <v>2413</v>
      </c>
      <c r="AG18" t="s">
        <v>2415</v>
      </c>
      <c r="AH18" t="s">
        <v>2417</v>
      </c>
      <c r="AI18" t="s">
        <v>2419</v>
      </c>
      <c r="AJ18" t="s">
        <v>2415</v>
      </c>
      <c r="AK18" t="s">
        <v>2417</v>
      </c>
      <c r="AL18" t="s">
        <v>2419</v>
      </c>
      <c r="AM18" t="s">
        <v>2413</v>
      </c>
      <c r="AN18" t="s">
        <v>2415</v>
      </c>
      <c r="AO18" t="s">
        <v>2417</v>
      </c>
      <c r="AP18" t="s">
        <v>2419</v>
      </c>
      <c r="AQ18" t="s">
        <v>2413</v>
      </c>
      <c r="AR18" t="s">
        <v>2415</v>
      </c>
      <c r="AS18" t="s">
        <v>2417</v>
      </c>
      <c r="AT18" t="s">
        <v>2419</v>
      </c>
      <c r="AU18" t="s">
        <v>2415</v>
      </c>
      <c r="AV18" t="s">
        <v>2417</v>
      </c>
      <c r="AW18" t="s">
        <v>2419</v>
      </c>
      <c r="AX18" t="s">
        <v>2413</v>
      </c>
      <c r="AY18" t="s">
        <v>2415</v>
      </c>
      <c r="AZ18" t="s">
        <v>2417</v>
      </c>
      <c r="BA18" t="s">
        <v>2419</v>
      </c>
      <c r="BB18" t="s">
        <v>2413</v>
      </c>
      <c r="BC18" t="s">
        <v>2415</v>
      </c>
      <c r="BD18" t="s">
        <v>2417</v>
      </c>
      <c r="BE18" t="s">
        <v>2419</v>
      </c>
      <c r="BF18" t="s">
        <v>2413</v>
      </c>
      <c r="BG18" t="s">
        <v>2415</v>
      </c>
      <c r="BH18" t="s">
        <v>2417</v>
      </c>
      <c r="BI18" t="s">
        <v>2419</v>
      </c>
      <c r="BJ18" t="s">
        <v>2413</v>
      </c>
      <c r="BK18" t="s">
        <v>2415</v>
      </c>
      <c r="BL18" t="s">
        <v>2417</v>
      </c>
      <c r="BM18" t="s">
        <v>2419</v>
      </c>
      <c r="BN18" t="s">
        <v>2413</v>
      </c>
      <c r="BO18" t="s">
        <v>2415</v>
      </c>
      <c r="BP18" t="s">
        <v>2417</v>
      </c>
      <c r="BQ18" t="s">
        <v>2419</v>
      </c>
      <c r="BR18" t="s">
        <v>2413</v>
      </c>
      <c r="BS18" t="s">
        <v>2415</v>
      </c>
      <c r="BT18" t="s">
        <v>2417</v>
      </c>
      <c r="BU18" t="s">
        <v>2419</v>
      </c>
      <c r="BV18" t="s">
        <v>2413</v>
      </c>
      <c r="BW18" t="s">
        <v>2415</v>
      </c>
      <c r="BX18" t="s">
        <v>2417</v>
      </c>
      <c r="BY18" t="s">
        <v>2419</v>
      </c>
      <c r="BZ18" t="s">
        <v>2413</v>
      </c>
      <c r="CA18" t="s">
        <v>2415</v>
      </c>
      <c r="CB18" t="s">
        <v>2417</v>
      </c>
      <c r="CC18" t="s">
        <v>2419</v>
      </c>
      <c r="CD18" t="s">
        <v>2413</v>
      </c>
      <c r="CE18" t="s">
        <v>2415</v>
      </c>
      <c r="CF18" t="s">
        <v>2417</v>
      </c>
      <c r="CG18" t="s">
        <v>2419</v>
      </c>
      <c r="CH18" t="s">
        <v>2413</v>
      </c>
      <c r="CI18" t="s">
        <v>2415</v>
      </c>
      <c r="CJ18" t="s">
        <v>2417</v>
      </c>
      <c r="CK18" t="s">
        <v>2419</v>
      </c>
      <c r="CL18" t="s">
        <v>2413</v>
      </c>
      <c r="CM18" t="s">
        <v>2415</v>
      </c>
      <c r="CN18" t="s">
        <v>2417</v>
      </c>
      <c r="CO18" t="s">
        <v>2419</v>
      </c>
      <c r="CP18" t="s">
        <v>2413</v>
      </c>
      <c r="CQ18" t="s">
        <v>2415</v>
      </c>
      <c r="CR18" t="s">
        <v>2417</v>
      </c>
      <c r="CS18" t="s">
        <v>2419</v>
      </c>
      <c r="CT18" t="s">
        <v>2413</v>
      </c>
    </row>
    <row r="19" spans="1:113" x14ac:dyDescent="0.2">
      <c r="A19" t="s">
        <v>21</v>
      </c>
      <c r="B19" t="e">
        <f>GETPIVOTDATA("id",ParAuthor!$F$16,"author",LREAuthorList[[#This Row],[Authors]])</f>
        <v>#REF!</v>
      </c>
    </row>
    <row r="20" spans="1:113" x14ac:dyDescent="0.2">
      <c r="A20" t="s">
        <v>22</v>
      </c>
      <c r="B20">
        <f>GETPIVOTDATA("id",ParAuthor!$F$16,"author",LREAuthorList[[#This Row],[Authors]])</f>
        <v>29</v>
      </c>
      <c r="F20" s="1" t="s">
        <v>17</v>
      </c>
      <c r="CX20" t="s">
        <v>2617</v>
      </c>
      <c r="CY20" t="s">
        <v>2616</v>
      </c>
      <c r="DA20" s="50" t="s">
        <v>2739</v>
      </c>
      <c r="DB20" t="s">
        <v>2737</v>
      </c>
      <c r="DC20" t="s">
        <v>2617</v>
      </c>
      <c r="DD20" t="s">
        <v>2738</v>
      </c>
      <c r="DE20" t="s">
        <v>2746</v>
      </c>
      <c r="DF20" t="s">
        <v>2744</v>
      </c>
      <c r="DG20" t="s">
        <v>2745</v>
      </c>
    </row>
    <row r="21" spans="1:113" ht="16" x14ac:dyDescent="0.2">
      <c r="A21" t="s">
        <v>23</v>
      </c>
      <c r="B21" t="e">
        <f>GETPIVOTDATA("id",ParAuthor!$F$16,"author",LREAuthorList[[#This Row],[Authors]])</f>
        <v>#REF!</v>
      </c>
      <c r="F21" s="2" t="s">
        <v>3</v>
      </c>
      <c r="CF21">
        <v>1</v>
      </c>
      <c r="CH21">
        <v>1</v>
      </c>
      <c r="CJ21">
        <v>1</v>
      </c>
      <c r="CN21">
        <v>1</v>
      </c>
      <c r="CQ21">
        <v>1</v>
      </c>
      <c r="CS21">
        <v>1</v>
      </c>
      <c r="CU21">
        <v>6</v>
      </c>
      <c r="CX21" s="2" t="s">
        <v>3</v>
      </c>
      <c r="CY21">
        <f t="shared" ref="CY21:CY52" si="0">SUM(CE21:CT21)</f>
        <v>6</v>
      </c>
      <c r="DA21" s="27" t="s">
        <v>2621</v>
      </c>
      <c r="DB21" s="28" t="s">
        <v>2622</v>
      </c>
      <c r="DC21" s="28" t="s">
        <v>2623</v>
      </c>
      <c r="DD21" t="str">
        <f t="shared" ref="DD21:DD60" si="1">CONCATENATE(DB21," ",DC21)</f>
        <v>Amazigh Amrane</v>
      </c>
      <c r="DE21" s="51">
        <v>1</v>
      </c>
      <c r="DG21" t="str">
        <f>IF(ISBLANK(Tableau12[[#This Row],[Nb publis 20-23]]),"",IF(Tableau12[[#This Row],[Nb publis 20-23]]&gt;=2,1,0))</f>
        <v/>
      </c>
    </row>
    <row r="22" spans="1:113" ht="16" x14ac:dyDescent="0.2">
      <c r="A22" t="s">
        <v>24</v>
      </c>
      <c r="B22">
        <f>GETPIVOTDATA("id",ParAuthor!$F$16,"author",LREAuthorList[[#This Row],[Authors]])</f>
        <v>18</v>
      </c>
      <c r="F22" s="2" t="s">
        <v>4</v>
      </c>
      <c r="K22">
        <v>1</v>
      </c>
      <c r="L22">
        <v>1</v>
      </c>
      <c r="N22">
        <v>1</v>
      </c>
      <c r="Z22">
        <v>4</v>
      </c>
      <c r="AC22">
        <v>1</v>
      </c>
      <c r="AE22">
        <v>2</v>
      </c>
      <c r="AF22">
        <v>1</v>
      </c>
      <c r="AG22">
        <v>1</v>
      </c>
      <c r="AH22">
        <v>1</v>
      </c>
      <c r="AJ22">
        <v>1</v>
      </c>
      <c r="AK22">
        <v>2</v>
      </c>
      <c r="AM22">
        <v>1</v>
      </c>
      <c r="AN22">
        <v>1</v>
      </c>
      <c r="AP22">
        <v>1</v>
      </c>
      <c r="BE22">
        <v>1</v>
      </c>
      <c r="BI22">
        <v>1</v>
      </c>
      <c r="BP22">
        <v>1</v>
      </c>
      <c r="BQ22">
        <v>1</v>
      </c>
      <c r="BR22">
        <v>1</v>
      </c>
      <c r="BS22">
        <v>1</v>
      </c>
      <c r="BV22">
        <v>1</v>
      </c>
      <c r="CU22">
        <v>26</v>
      </c>
      <c r="CX22" s="2" t="s">
        <v>4</v>
      </c>
      <c r="CY22">
        <f t="shared" si="0"/>
        <v>0</v>
      </c>
      <c r="DA22" s="39" t="s">
        <v>2645</v>
      </c>
      <c r="DB22" s="40" t="s">
        <v>2646</v>
      </c>
      <c r="DC22" s="37" t="s">
        <v>2647</v>
      </c>
      <c r="DD22" t="str">
        <f t="shared" si="1"/>
        <v>Aymeric Brody</v>
      </c>
      <c r="DE22" s="51">
        <v>1</v>
      </c>
      <c r="DG22" t="str">
        <f>IF(ISBLANK(Tableau12[[#This Row],[Nb publis 20-23]]),"",IF(Tableau12[[#This Row],[Nb publis 20-23]]&gt;=2,1,0))</f>
        <v/>
      </c>
    </row>
    <row r="23" spans="1:113" x14ac:dyDescent="0.2">
      <c r="A23" t="s">
        <v>25</v>
      </c>
      <c r="B23">
        <f>GETPIVOTDATA("id",ParAuthor!$F$16,"author",LREAuthorList[[#This Row],[Authors]])</f>
        <v>6</v>
      </c>
      <c r="F23" s="2" t="s">
        <v>5</v>
      </c>
      <c r="AV23">
        <v>1</v>
      </c>
      <c r="AY23">
        <v>1</v>
      </c>
      <c r="BH23">
        <v>1</v>
      </c>
      <c r="BI23">
        <v>1</v>
      </c>
      <c r="BK23">
        <v>1</v>
      </c>
      <c r="BL23">
        <v>2</v>
      </c>
      <c r="CU23">
        <v>7</v>
      </c>
      <c r="CX23" s="2" t="s">
        <v>5</v>
      </c>
      <c r="CY23">
        <f t="shared" si="0"/>
        <v>0</v>
      </c>
      <c r="DA23" s="41" t="s">
        <v>2663</v>
      </c>
      <c r="DB23" s="42" t="s">
        <v>2664</v>
      </c>
      <c r="DC23" s="42" t="s">
        <v>2665</v>
      </c>
      <c r="DD23" t="str">
        <f t="shared" si="1"/>
        <v>Alexandre Duret-Lutz</v>
      </c>
      <c r="DE23" s="51">
        <v>1</v>
      </c>
      <c r="DF23">
        <f>_xlfn.XLOOKUP(Tableau12[[#This Row],[Prénom Nom]],Tableau11[Nom],Tableau11[somme 2020-2023],0,2,1)</f>
        <v>7</v>
      </c>
      <c r="DG23">
        <f>IF(ISBLANK(Tableau12[[#This Row],[Nb publis 20-23]]),"",IF(Tableau12[[#This Row],[Nb publis 20-23]]&gt;=2,1,0))</f>
        <v>1</v>
      </c>
    </row>
    <row r="24" spans="1:113" x14ac:dyDescent="0.2">
      <c r="A24" t="s">
        <v>26</v>
      </c>
      <c r="B24">
        <f>GETPIVOTDATA("id",ParAuthor!$F$16,"author",LREAuthorList[[#This Row],[Authors]])</f>
        <v>3</v>
      </c>
      <c r="F24" s="2" t="s">
        <v>6</v>
      </c>
      <c r="I24">
        <v>1</v>
      </c>
      <c r="L24">
        <v>2</v>
      </c>
      <c r="M24">
        <v>1</v>
      </c>
      <c r="N24">
        <v>2</v>
      </c>
      <c r="O24">
        <v>1</v>
      </c>
      <c r="R24">
        <v>1</v>
      </c>
      <c r="T24">
        <v>1</v>
      </c>
      <c r="U24">
        <v>1</v>
      </c>
      <c r="AP24">
        <v>1</v>
      </c>
      <c r="AQ24">
        <v>1</v>
      </c>
      <c r="AV24">
        <v>3</v>
      </c>
      <c r="AW24">
        <v>1</v>
      </c>
      <c r="AX24">
        <v>1</v>
      </c>
      <c r="AY24">
        <v>1</v>
      </c>
      <c r="BC24">
        <v>1</v>
      </c>
      <c r="BE24">
        <v>2</v>
      </c>
      <c r="BF24">
        <v>3</v>
      </c>
      <c r="BG24">
        <v>2</v>
      </c>
      <c r="BH24">
        <v>2</v>
      </c>
      <c r="BI24">
        <v>1</v>
      </c>
      <c r="BL24">
        <v>1</v>
      </c>
      <c r="BM24">
        <v>3</v>
      </c>
      <c r="BN24">
        <v>1</v>
      </c>
      <c r="BR24">
        <v>2</v>
      </c>
      <c r="BS24">
        <v>1</v>
      </c>
      <c r="BT24">
        <v>2</v>
      </c>
      <c r="BU24">
        <v>1</v>
      </c>
      <c r="BX24">
        <v>1</v>
      </c>
      <c r="CB24">
        <v>1</v>
      </c>
      <c r="CD24">
        <v>1</v>
      </c>
      <c r="CG24">
        <v>1</v>
      </c>
      <c r="CH24">
        <v>1</v>
      </c>
      <c r="CN24">
        <v>2</v>
      </c>
      <c r="CO24">
        <v>1</v>
      </c>
      <c r="CQ24">
        <v>1</v>
      </c>
      <c r="CS24">
        <v>1</v>
      </c>
      <c r="CU24">
        <v>50</v>
      </c>
      <c r="CX24" s="2" t="s">
        <v>6</v>
      </c>
      <c r="CY24">
        <f t="shared" si="0"/>
        <v>7</v>
      </c>
      <c r="DA24" s="29" t="s">
        <v>2701</v>
      </c>
      <c r="DB24" s="38" t="s">
        <v>2702</v>
      </c>
      <c r="DC24" s="38" t="s">
        <v>2703</v>
      </c>
      <c r="DD24" t="str">
        <f t="shared" si="1"/>
        <v>Adrien Pommellet</v>
      </c>
      <c r="DE24" s="51">
        <v>1</v>
      </c>
      <c r="DF24">
        <f>_xlfn.XLOOKUP(Tableau12[[#This Row],[Prénom Nom]],Tableau11[Nom],Tableau11[somme 2020-2023],0,2,1)</f>
        <v>6</v>
      </c>
      <c r="DG24">
        <f>IF(ISBLANK(Tableau12[[#This Row],[Nb publis 20-23]]),"",IF(Tableau12[[#This Row],[Nb publis 20-23]]&gt;=2,1,0))</f>
        <v>1</v>
      </c>
    </row>
    <row r="25" spans="1:113" ht="16" x14ac:dyDescent="0.2">
      <c r="A25" t="s">
        <v>27</v>
      </c>
      <c r="B25">
        <f>GETPIVOTDATA("id",ParAuthor!$F$16,"author",LREAuthorList[[#This Row],[Authors]])</f>
        <v>29</v>
      </c>
      <c r="F25" s="2" t="s">
        <v>7</v>
      </c>
      <c r="CJ25">
        <v>2</v>
      </c>
      <c r="CK25">
        <v>1</v>
      </c>
      <c r="CN25">
        <v>1</v>
      </c>
      <c r="CQ25">
        <v>1</v>
      </c>
      <c r="CU25">
        <v>5</v>
      </c>
      <c r="CX25" s="2" t="s">
        <v>7</v>
      </c>
      <c r="CY25">
        <f t="shared" si="0"/>
        <v>5</v>
      </c>
      <c r="DA25" s="25" t="s">
        <v>2636</v>
      </c>
      <c r="DB25" s="26" t="s">
        <v>2637</v>
      </c>
      <c r="DC25" s="35" t="s">
        <v>2638</v>
      </c>
      <c r="DD25" t="str">
        <f t="shared" si="1"/>
        <v>David Beserra</v>
      </c>
      <c r="DE25" s="51">
        <v>1</v>
      </c>
      <c r="DF25">
        <f>_xlfn.XLOOKUP(Tableau12[[#This Row],[Prénom Nom]],Tableau11[Nom],Tableau11[somme 2020-2023],0,2,1)</f>
        <v>3</v>
      </c>
      <c r="DG25">
        <f>IF(ISBLANK(Tableau12[[#This Row],[Nb publis 20-23]]),"",IF(Tableau12[[#This Row],[Nb publis 20-23]]&gt;=2,1,0))</f>
        <v>1</v>
      </c>
    </row>
    <row r="26" spans="1:113" ht="16" x14ac:dyDescent="0.2">
      <c r="A26" t="s">
        <v>28</v>
      </c>
      <c r="B26">
        <f>GETPIVOTDATA("id",ParAuthor!$F$16,"author",LREAuthorList[[#This Row],[Authors]])</f>
        <v>2</v>
      </c>
      <c r="F26" s="2" t="s">
        <v>2256</v>
      </c>
      <c r="CM26">
        <v>2</v>
      </c>
      <c r="CU26">
        <v>2</v>
      </c>
      <c r="CX26" s="2" t="s">
        <v>2256</v>
      </c>
      <c r="CY26">
        <f t="shared" si="0"/>
        <v>2</v>
      </c>
      <c r="DA26" s="25" t="s">
        <v>2725</v>
      </c>
      <c r="DB26" s="26" t="s">
        <v>2726</v>
      </c>
      <c r="DC26" s="26" t="s">
        <v>2727</v>
      </c>
      <c r="DD26" t="str">
        <f t="shared" si="1"/>
        <v>Daniel Stan</v>
      </c>
      <c r="DE26" s="51">
        <v>1</v>
      </c>
      <c r="DG26" t="str">
        <f>IF(ISBLANK(Tableau12[[#This Row],[Nb publis 20-23]]),"",IF(Tableau12[[#This Row],[Nb publis 20-23]]&gt;=2,1,0))</f>
        <v/>
      </c>
    </row>
    <row r="27" spans="1:113" x14ac:dyDescent="0.2">
      <c r="A27" t="s">
        <v>29</v>
      </c>
      <c r="B27">
        <f>GETPIVOTDATA("id",ParAuthor!$F$16,"author",LREAuthorList[[#This Row],[Authors]])</f>
        <v>2</v>
      </c>
      <c r="F27" s="2" t="s">
        <v>9</v>
      </c>
      <c r="CL27">
        <v>1</v>
      </c>
      <c r="CP27">
        <v>1</v>
      </c>
      <c r="CQ27">
        <v>1</v>
      </c>
      <c r="CU27">
        <v>3</v>
      </c>
      <c r="CX27" s="2" t="s">
        <v>9</v>
      </c>
      <c r="CY27">
        <f t="shared" si="0"/>
        <v>3</v>
      </c>
      <c r="DA27" s="29" t="s">
        <v>2731</v>
      </c>
      <c r="DB27" s="38" t="s">
        <v>2732</v>
      </c>
      <c r="DC27" s="38" t="s">
        <v>2733</v>
      </c>
      <c r="DD27" t="str">
        <f t="shared" si="1"/>
        <v>Didier Verna</v>
      </c>
      <c r="DE27" s="51">
        <v>0.8</v>
      </c>
      <c r="DF27">
        <f>_xlfn.XLOOKUP(Tableau12[[#This Row],[Prénom Nom]],Tableau11[Nom],Tableau11[somme 2020-2023],0,2,1)</f>
        <v>11</v>
      </c>
      <c r="DG27">
        <f>IF(ISBLANK(Tableau12[[#This Row],[Nb publis 20-23]]),"",IF(Tableau12[[#This Row],[Nb publis 20-23]]&gt;=2,1,0))</f>
        <v>1</v>
      </c>
    </row>
    <row r="28" spans="1:113" ht="16" x14ac:dyDescent="0.2">
      <c r="A28" t="s">
        <v>30</v>
      </c>
      <c r="B28">
        <f>GETPIVOTDATA("id",ParAuthor!$F$16,"author",LREAuthorList[[#This Row],[Authors]])</f>
        <v>2</v>
      </c>
      <c r="F28" s="2" t="s">
        <v>10</v>
      </c>
      <c r="CJ28">
        <v>1</v>
      </c>
      <c r="CO28">
        <v>1</v>
      </c>
      <c r="CQ28">
        <v>1</v>
      </c>
      <c r="CU28">
        <v>3</v>
      </c>
      <c r="CX28" s="2" t="s">
        <v>10</v>
      </c>
      <c r="CY28">
        <f t="shared" si="0"/>
        <v>3</v>
      </c>
      <c r="DA28" s="25" t="s">
        <v>2618</v>
      </c>
      <c r="DB28" s="26" t="s">
        <v>2619</v>
      </c>
      <c r="DC28" s="26" t="s">
        <v>2620</v>
      </c>
      <c r="DD28" t="str">
        <f t="shared" si="1"/>
        <v>Elloh Adja</v>
      </c>
      <c r="DE28" s="51">
        <v>0.6</v>
      </c>
      <c r="DF28">
        <f>_xlfn.XLOOKUP(Tableau12[[#This Row],[Prénom Nom]],Tableau11[Nom],Tableau11[somme 2020-2023],0,2,1)</f>
        <v>2</v>
      </c>
      <c r="DG28">
        <f>IF(ISBLANK(Tableau12[[#This Row],[Nb publis 20-23]]),"",IF(Tableau12[[#This Row],[Nb publis 20-23]]&gt;=2,1,0))</f>
        <v>1</v>
      </c>
    </row>
    <row r="29" spans="1:113" x14ac:dyDescent="0.2">
      <c r="A29" t="s">
        <v>31</v>
      </c>
      <c r="B29" t="e">
        <f>GETPIVOTDATA("id",ParAuthor!$F$16,"author",LREAuthorList[[#This Row],[Authors]])</f>
        <v>#REF!</v>
      </c>
      <c r="F29" s="2" t="s">
        <v>11</v>
      </c>
      <c r="CJ29">
        <v>1</v>
      </c>
      <c r="CN29">
        <v>2</v>
      </c>
      <c r="CO29">
        <v>2</v>
      </c>
      <c r="CP29">
        <v>2</v>
      </c>
      <c r="CU29">
        <v>7</v>
      </c>
      <c r="CX29" s="2" t="s">
        <v>11</v>
      </c>
      <c r="CY29">
        <f t="shared" si="0"/>
        <v>7</v>
      </c>
      <c r="DA29" s="29" t="s">
        <v>2648</v>
      </c>
      <c r="DB29" s="38" t="s">
        <v>2649</v>
      </c>
      <c r="DC29" s="38" t="s">
        <v>2650</v>
      </c>
      <c r="DD29" t="str">
        <f t="shared" si="1"/>
        <v>Edwin Carlinet</v>
      </c>
      <c r="DE29" s="51">
        <v>1</v>
      </c>
      <c r="DF29">
        <f>_xlfn.XLOOKUP(Tableau12[[#This Row],[Prénom Nom]],Tableau11[Nom],Tableau11[somme 2020-2023],0,2,1)</f>
        <v>17</v>
      </c>
      <c r="DG29">
        <f>IF(ISBLANK(Tableau12[[#This Row],[Nb publis 20-23]]),"",IF(Tableau12[[#This Row],[Nb publis 20-23]]&gt;=2,1,0))</f>
        <v>1</v>
      </c>
    </row>
    <row r="30" spans="1:113" x14ac:dyDescent="0.2">
      <c r="A30" t="s">
        <v>32</v>
      </c>
      <c r="B30">
        <f>GETPIVOTDATA("id",ParAuthor!$F$16,"author",LREAuthorList[[#This Row],[Authors]])</f>
        <v>15</v>
      </c>
      <c r="F30" s="2" t="s">
        <v>13</v>
      </c>
      <c r="CC30">
        <v>2</v>
      </c>
      <c r="CO30">
        <v>3</v>
      </c>
      <c r="CP30">
        <v>1</v>
      </c>
      <c r="CS30">
        <v>2</v>
      </c>
      <c r="CU30">
        <v>8</v>
      </c>
      <c r="CX30" s="2" t="s">
        <v>13</v>
      </c>
      <c r="CY30">
        <f t="shared" si="0"/>
        <v>6</v>
      </c>
      <c r="DA30" s="29" t="s">
        <v>2707</v>
      </c>
      <c r="DB30" s="38" t="s">
        <v>2708</v>
      </c>
      <c r="DC30" s="38" t="s">
        <v>2709</v>
      </c>
      <c r="DD30" t="str">
        <f t="shared" si="1"/>
        <v>Élodie Puybareau</v>
      </c>
      <c r="DE30" s="51">
        <v>1</v>
      </c>
      <c r="DF30">
        <f>_xlfn.XLOOKUP(Tableau12[[#This Row],[Prénom Nom]],Tableau11[Nom],Tableau11[somme 2020-2023],0,2,1)</f>
        <v>12</v>
      </c>
      <c r="DG30">
        <f>IF(ISBLANK(Tableau12[[#This Row],[Nb publis 20-23]]),"",IF(Tableau12[[#This Row],[Nb publis 20-23]]&gt;=2,1,0))</f>
        <v>1</v>
      </c>
    </row>
    <row r="31" spans="1:113" x14ac:dyDescent="0.2">
      <c r="A31" t="s">
        <v>33</v>
      </c>
      <c r="B31">
        <f>GETPIVOTDATA("id",ParAuthor!$F$16,"author",LREAuthorList[[#This Row],[Authors]])</f>
        <v>1</v>
      </c>
      <c r="F31" s="2" t="s">
        <v>15</v>
      </c>
      <c r="AY31">
        <v>1</v>
      </c>
      <c r="AZ31">
        <v>1</v>
      </c>
      <c r="CU31">
        <v>2</v>
      </c>
      <c r="CX31" s="2" t="s">
        <v>15</v>
      </c>
      <c r="CY31">
        <f t="shared" si="0"/>
        <v>0</v>
      </c>
      <c r="DA31" s="36" t="s">
        <v>2639</v>
      </c>
      <c r="DB31" s="37" t="s">
        <v>2640</v>
      </c>
      <c r="DC31" s="37" t="s">
        <v>2641</v>
      </c>
      <c r="DD31" t="str">
        <f t="shared" si="1"/>
        <v>Fabrice Boissier</v>
      </c>
      <c r="DE31" s="51">
        <v>1</v>
      </c>
      <c r="DG31" t="str">
        <f>IF(ISBLANK(Tableau12[[#This Row],[Nb publis 20-23]]),"",IF(Tableau12[[#This Row],[Nb publis 20-23]]&gt;=2,1,0))</f>
        <v/>
      </c>
    </row>
    <row r="32" spans="1:113" ht="16" x14ac:dyDescent="0.2">
      <c r="A32" t="s">
        <v>34</v>
      </c>
      <c r="B32">
        <f>GETPIVOTDATA("id",ParAuthor!$F$16,"author",LREAuthorList[[#This Row],[Authors]])</f>
        <v>20</v>
      </c>
      <c r="F32" s="2" t="s">
        <v>16</v>
      </c>
      <c r="CR32">
        <v>2</v>
      </c>
      <c r="CS32">
        <v>1</v>
      </c>
      <c r="CU32">
        <v>3</v>
      </c>
      <c r="CX32" s="2" t="s">
        <v>16</v>
      </c>
      <c r="CY32">
        <f t="shared" si="0"/>
        <v>3</v>
      </c>
      <c r="DA32" s="44" t="s">
        <v>2678</v>
      </c>
      <c r="DB32" s="45" t="s">
        <v>2679</v>
      </c>
      <c r="DC32" s="44" t="s">
        <v>2680</v>
      </c>
      <c r="DD32" t="str">
        <f t="shared" si="1"/>
        <v>Ghada Gharbi</v>
      </c>
      <c r="DE32" s="51">
        <v>1</v>
      </c>
      <c r="DG32" t="str">
        <f>IF(ISBLANK(Tableau12[[#This Row],[Nb publis 20-23]]),"",IF(Tableau12[[#This Row],[Nb publis 20-23]]&gt;=2,1,0))</f>
        <v/>
      </c>
    </row>
    <row r="33" spans="1:111" x14ac:dyDescent="0.2">
      <c r="A33" t="s">
        <v>35</v>
      </c>
      <c r="B33">
        <f>GETPIVOTDATA("id",ParAuthor!$F$16,"author",LREAuthorList[[#This Row],[Authors]])</f>
        <v>18</v>
      </c>
      <c r="F33" s="2" t="s">
        <v>19</v>
      </c>
      <c r="M33">
        <v>2</v>
      </c>
      <c r="P33">
        <v>1</v>
      </c>
      <c r="AD33">
        <v>1</v>
      </c>
      <c r="AE33">
        <v>2</v>
      </c>
      <c r="AF33">
        <v>1</v>
      </c>
      <c r="AG33">
        <v>1</v>
      </c>
      <c r="AK33">
        <v>1</v>
      </c>
      <c r="AL33">
        <v>1</v>
      </c>
      <c r="AM33">
        <v>1</v>
      </c>
      <c r="AN33">
        <v>1</v>
      </c>
      <c r="AO33">
        <v>1</v>
      </c>
      <c r="AR33">
        <v>2</v>
      </c>
      <c r="AS33">
        <v>1</v>
      </c>
      <c r="AU33">
        <v>2</v>
      </c>
      <c r="AY33">
        <v>2</v>
      </c>
      <c r="AZ33">
        <v>1</v>
      </c>
      <c r="BA33">
        <v>1</v>
      </c>
      <c r="BC33">
        <v>2</v>
      </c>
      <c r="BK33">
        <v>1</v>
      </c>
      <c r="BP33">
        <v>1</v>
      </c>
      <c r="BT33">
        <v>1</v>
      </c>
      <c r="BW33">
        <v>1</v>
      </c>
      <c r="BX33">
        <v>2</v>
      </c>
      <c r="BZ33">
        <v>1</v>
      </c>
      <c r="CA33">
        <v>1</v>
      </c>
      <c r="CB33">
        <v>3</v>
      </c>
      <c r="CC33">
        <v>1</v>
      </c>
      <c r="CG33">
        <v>1</v>
      </c>
      <c r="CJ33">
        <v>1</v>
      </c>
      <c r="CM33">
        <v>1</v>
      </c>
      <c r="CO33">
        <v>3</v>
      </c>
      <c r="CP33">
        <v>1</v>
      </c>
      <c r="CR33">
        <v>1</v>
      </c>
      <c r="CS33">
        <v>3</v>
      </c>
      <c r="CU33">
        <v>47</v>
      </c>
      <c r="CX33" s="2" t="s">
        <v>19</v>
      </c>
      <c r="CY33">
        <f t="shared" si="0"/>
        <v>11</v>
      </c>
      <c r="DA33" s="31" t="s">
        <v>2728</v>
      </c>
      <c r="DB33" s="32" t="s">
        <v>2729</v>
      </c>
      <c r="DC33" s="32" t="s">
        <v>2730</v>
      </c>
      <c r="DD33" t="str">
        <f t="shared" si="1"/>
        <v>Guillaume Tochon</v>
      </c>
      <c r="DE33" s="51">
        <v>1</v>
      </c>
      <c r="DF33">
        <f>_xlfn.XLOOKUP(Tableau12[[#This Row],[Prénom Nom]],Tableau11[Nom],Tableau11[somme 2020-2023],0,2,1)</f>
        <v>16</v>
      </c>
      <c r="DG33">
        <f>IF(ISBLANK(Tableau12[[#This Row],[Nb publis 20-23]]),"",IF(Tableau12[[#This Row],[Nb publis 20-23]]&gt;=2,1,0))</f>
        <v>1</v>
      </c>
    </row>
    <row r="34" spans="1:111" ht="16" x14ac:dyDescent="0.2">
      <c r="A34" t="s">
        <v>36</v>
      </c>
      <c r="B34">
        <f>GETPIVOTDATA("id",ParAuthor!$F$16,"author",LREAuthorList[[#This Row],[Authors]])</f>
        <v>4</v>
      </c>
      <c r="F34" s="2" t="s">
        <v>20</v>
      </c>
      <c r="BD34">
        <v>2</v>
      </c>
      <c r="BI34">
        <v>2</v>
      </c>
      <c r="BJ34">
        <v>4</v>
      </c>
      <c r="BL34">
        <v>3</v>
      </c>
      <c r="BM34">
        <v>1</v>
      </c>
      <c r="BN34">
        <v>3</v>
      </c>
      <c r="BQ34">
        <v>1</v>
      </c>
      <c r="BT34">
        <v>3</v>
      </c>
      <c r="BX34">
        <v>1</v>
      </c>
      <c r="BZ34">
        <v>1</v>
      </c>
      <c r="CA34">
        <v>1</v>
      </c>
      <c r="CB34">
        <v>1</v>
      </c>
      <c r="CC34">
        <v>4</v>
      </c>
      <c r="CJ34">
        <v>1</v>
      </c>
      <c r="CK34">
        <v>3</v>
      </c>
      <c r="CL34">
        <v>1</v>
      </c>
      <c r="CM34">
        <v>1</v>
      </c>
      <c r="CN34">
        <v>1</v>
      </c>
      <c r="CO34">
        <v>3</v>
      </c>
      <c r="CP34">
        <v>2</v>
      </c>
      <c r="CR34">
        <v>1</v>
      </c>
      <c r="CS34">
        <v>4</v>
      </c>
      <c r="CU34">
        <v>44</v>
      </c>
      <c r="CX34" s="2" t="s">
        <v>20</v>
      </c>
      <c r="CY34">
        <f t="shared" si="0"/>
        <v>17</v>
      </c>
      <c r="DA34" s="33" t="s">
        <v>2734</v>
      </c>
      <c r="DB34" s="34" t="s">
        <v>2735</v>
      </c>
      <c r="DC34" s="34" t="s">
        <v>2736</v>
      </c>
      <c r="DD34" t="str">
        <f t="shared" si="1"/>
        <v>Ghiles Ziat</v>
      </c>
      <c r="DE34" s="51">
        <v>1</v>
      </c>
      <c r="DG34" t="str">
        <f>IF(ISBLANK(Tableau12[[#This Row],[Nb publis 20-23]]),"",IF(Tableau12[[#This Row],[Nb publis 20-23]]&gt;=2,1,0))</f>
        <v/>
      </c>
    </row>
    <row r="35" spans="1:111" x14ac:dyDescent="0.2">
      <c r="A35" t="s">
        <v>37</v>
      </c>
      <c r="B35">
        <f>GETPIVOTDATA("id",ParAuthor!$F$16,"author",LREAuthorList[[#This Row],[Authors]])</f>
        <v>2</v>
      </c>
      <c r="F35" s="2" t="s">
        <v>22</v>
      </c>
      <c r="BT35">
        <v>2</v>
      </c>
      <c r="BU35">
        <v>1</v>
      </c>
      <c r="BX35">
        <v>2</v>
      </c>
      <c r="BY35">
        <v>3</v>
      </c>
      <c r="BZ35">
        <v>2</v>
      </c>
      <c r="CA35">
        <v>2</v>
      </c>
      <c r="CB35">
        <v>1</v>
      </c>
      <c r="CC35">
        <v>2</v>
      </c>
      <c r="CD35">
        <v>2</v>
      </c>
      <c r="CH35">
        <v>2</v>
      </c>
      <c r="CI35">
        <v>4</v>
      </c>
      <c r="CJ35">
        <v>2</v>
      </c>
      <c r="CK35">
        <v>1</v>
      </c>
      <c r="CN35">
        <v>1</v>
      </c>
      <c r="CO35">
        <v>1</v>
      </c>
      <c r="CS35">
        <v>1</v>
      </c>
      <c r="CU35">
        <v>29</v>
      </c>
      <c r="CX35" s="2" t="s">
        <v>22</v>
      </c>
      <c r="CY35">
        <f t="shared" si="0"/>
        <v>12</v>
      </c>
      <c r="DA35" s="31" t="s">
        <v>2627</v>
      </c>
      <c r="DB35" s="32" t="s">
        <v>2628</v>
      </c>
      <c r="DC35" s="32" t="s">
        <v>2629</v>
      </c>
      <c r="DD35" t="str">
        <f t="shared" si="1"/>
        <v>Hugo Bazille</v>
      </c>
      <c r="DE35" s="51">
        <v>1</v>
      </c>
      <c r="DF35">
        <f>_xlfn.XLOOKUP(Tableau12[[#This Row],[Prénom Nom]],Tableau11[Nom],Tableau11[somme 2020-2023],0,2,1)</f>
        <v>2</v>
      </c>
      <c r="DG35">
        <f>IF(ISBLANK(Tableau12[[#This Row],[Nb publis 20-23]]),"",IF(Tableau12[[#This Row],[Nb publis 20-23]]&gt;=2,1,0))</f>
        <v>1</v>
      </c>
    </row>
    <row r="36" spans="1:111" ht="16" x14ac:dyDescent="0.2">
      <c r="A36" t="s">
        <v>38</v>
      </c>
      <c r="B36">
        <f>GETPIVOTDATA("id",ParAuthor!$F$16,"author",LREAuthorList[[#This Row],[Authors]])</f>
        <v>3</v>
      </c>
      <c r="F36" s="2" t="s">
        <v>24</v>
      </c>
      <c r="BC36">
        <v>1</v>
      </c>
      <c r="BF36">
        <v>1</v>
      </c>
      <c r="BJ36">
        <v>1</v>
      </c>
      <c r="BL36">
        <v>1</v>
      </c>
      <c r="BR36">
        <v>2</v>
      </c>
      <c r="BT36">
        <v>1</v>
      </c>
      <c r="BX36">
        <v>1</v>
      </c>
      <c r="BY36">
        <v>1</v>
      </c>
      <c r="CD36">
        <v>1</v>
      </c>
      <c r="CF36">
        <v>1</v>
      </c>
      <c r="CJ36">
        <v>1</v>
      </c>
      <c r="CL36">
        <v>1</v>
      </c>
      <c r="CN36">
        <v>1</v>
      </c>
      <c r="CO36">
        <v>1</v>
      </c>
      <c r="CP36">
        <v>1</v>
      </c>
      <c r="CQ36">
        <v>2</v>
      </c>
      <c r="CU36">
        <v>18</v>
      </c>
      <c r="CX36" s="2" t="s">
        <v>24</v>
      </c>
      <c r="CY36">
        <f t="shared" si="0"/>
        <v>8</v>
      </c>
      <c r="DA36" s="33" t="s">
        <v>2633</v>
      </c>
      <c r="DB36" s="34" t="s">
        <v>2634</v>
      </c>
      <c r="DC36" s="33" t="s">
        <v>2635</v>
      </c>
      <c r="DD36" t="str">
        <f t="shared" si="1"/>
        <v>Idir Benouaret</v>
      </c>
      <c r="DE36" s="51">
        <v>1</v>
      </c>
      <c r="DF36">
        <f>_xlfn.XLOOKUP(Tableau12[[#This Row],[Prénom Nom]],Tableau11[Nom],Tableau11[somme 2020-2023],0,2,1)</f>
        <v>2</v>
      </c>
      <c r="DG36">
        <f>IF(ISBLANK(Tableau12[[#This Row],[Nb publis 20-23]]),"",IF(Tableau12[[#This Row],[Nb publis 20-23]]&gt;=2,1,0))</f>
        <v>1</v>
      </c>
    </row>
    <row r="37" spans="1:111" x14ac:dyDescent="0.2">
      <c r="A37" t="s">
        <v>39</v>
      </c>
      <c r="B37">
        <f>GETPIVOTDATA("id",ParAuthor!$F$16,"author",LREAuthorList[[#This Row],[Authors]])</f>
        <v>39</v>
      </c>
      <c r="F37" s="2" t="s">
        <v>25</v>
      </c>
      <c r="CH37">
        <v>1</v>
      </c>
      <c r="CN37">
        <v>2</v>
      </c>
      <c r="CO37">
        <v>1</v>
      </c>
      <c r="CQ37">
        <v>1</v>
      </c>
      <c r="CS37">
        <v>1</v>
      </c>
      <c r="CU37">
        <v>6</v>
      </c>
      <c r="CX37" s="2" t="s">
        <v>25</v>
      </c>
      <c r="CY37">
        <f t="shared" si="0"/>
        <v>6</v>
      </c>
      <c r="DA37" s="36" t="s">
        <v>2651</v>
      </c>
      <c r="DB37" s="37" t="s">
        <v>2652</v>
      </c>
      <c r="DC37" s="37" t="s">
        <v>2653</v>
      </c>
      <c r="DD37" t="str">
        <f t="shared" si="1"/>
        <v>Joseph Chazalon</v>
      </c>
      <c r="DE37" s="51">
        <v>1</v>
      </c>
      <c r="DF37">
        <f>_xlfn.XLOOKUP(Tableau12[[#This Row],[Prénom Nom]],Tableau11[Nom],Tableau11[somme 2020-2023],0,2,1)</f>
        <v>9</v>
      </c>
      <c r="DG37">
        <f>IF(ISBLANK(Tableau12[[#This Row],[Nb publis 20-23]]),"",IF(Tableau12[[#This Row],[Nb publis 20-23]]&gt;=2,1,0))</f>
        <v>1</v>
      </c>
    </row>
    <row r="38" spans="1:111" x14ac:dyDescent="0.2">
      <c r="A38" t="s">
        <v>40</v>
      </c>
      <c r="B38" t="e">
        <f>GETPIVOTDATA("id",ParAuthor!$F$16,"author",LREAuthorList[[#This Row],[Authors]])</f>
        <v>#REF!</v>
      </c>
      <c r="F38" s="2" t="s">
        <v>26</v>
      </c>
      <c r="AW38">
        <v>1</v>
      </c>
      <c r="BH38">
        <v>2</v>
      </c>
      <c r="CU38">
        <v>3</v>
      </c>
      <c r="CX38" s="2" t="s">
        <v>26</v>
      </c>
      <c r="CY38">
        <f t="shared" si="0"/>
        <v>0</v>
      </c>
      <c r="DA38" s="36" t="s">
        <v>2669</v>
      </c>
      <c r="DB38" s="37" t="s">
        <v>2670</v>
      </c>
      <c r="DC38" s="37" t="s">
        <v>2671</v>
      </c>
      <c r="DD38" t="str">
        <f t="shared" si="1"/>
        <v>Jonathan Fabrizio</v>
      </c>
      <c r="DE38" s="51">
        <v>1</v>
      </c>
      <c r="DF38">
        <f>_xlfn.XLOOKUP(Tableau12[[#This Row],[Prénom Nom]],Tableau11[Nom],Tableau11[somme 2020-2023],0,2,1)</f>
        <v>5</v>
      </c>
      <c r="DG38">
        <f>IF(ISBLANK(Tableau12[[#This Row],[Nb publis 20-23]]),"",IF(Tableau12[[#This Row],[Nb publis 20-23]]&gt;=2,1,0))</f>
        <v>1</v>
      </c>
    </row>
    <row r="39" spans="1:111" x14ac:dyDescent="0.2">
      <c r="A39" t="s">
        <v>41</v>
      </c>
      <c r="B39">
        <f>GETPIVOTDATA("id",ParAuthor!$F$16,"author",LREAuthorList[[#This Row],[Authors]])</f>
        <v>6</v>
      </c>
      <c r="F39" s="2" t="s">
        <v>27</v>
      </c>
      <c r="BS39">
        <v>1</v>
      </c>
      <c r="BU39">
        <v>1</v>
      </c>
      <c r="BV39">
        <v>1</v>
      </c>
      <c r="BX39">
        <v>1</v>
      </c>
      <c r="BY39">
        <v>1</v>
      </c>
      <c r="CA39">
        <v>1</v>
      </c>
      <c r="CB39">
        <v>2</v>
      </c>
      <c r="CC39">
        <v>3</v>
      </c>
      <c r="CD39">
        <v>2</v>
      </c>
      <c r="CF39">
        <v>2</v>
      </c>
      <c r="CJ39">
        <v>3</v>
      </c>
      <c r="CK39">
        <v>1</v>
      </c>
      <c r="CN39">
        <v>1</v>
      </c>
      <c r="CO39">
        <v>4</v>
      </c>
      <c r="CP39">
        <v>1</v>
      </c>
      <c r="CR39">
        <v>1</v>
      </c>
      <c r="CS39">
        <v>3</v>
      </c>
      <c r="CU39">
        <v>29</v>
      </c>
      <c r="CX39" s="2" t="s">
        <v>27</v>
      </c>
      <c r="CY39">
        <f t="shared" si="0"/>
        <v>16</v>
      </c>
      <c r="DA39" s="36" t="s">
        <v>2687</v>
      </c>
      <c r="DB39" s="37" t="s">
        <v>2688</v>
      </c>
      <c r="DC39" s="37" t="s">
        <v>2689</v>
      </c>
      <c r="DD39" t="str">
        <f t="shared" si="1"/>
        <v>Jim Newton</v>
      </c>
      <c r="DE39" s="51">
        <v>1</v>
      </c>
      <c r="DF39">
        <f>_xlfn.XLOOKUP(Tableau12[[#This Row],[Prénom Nom]],Tableau11[Nom],Tableau11[somme 2020-2023],0,2,1)</f>
        <v>3</v>
      </c>
      <c r="DG39">
        <f>IF(ISBLANK(Tableau12[[#This Row],[Nb publis 20-23]]),"",IF(Tableau12[[#This Row],[Nb publis 20-23]]&gt;=2,1,0))</f>
        <v>1</v>
      </c>
    </row>
    <row r="40" spans="1:111" x14ac:dyDescent="0.2">
      <c r="A40" t="s">
        <v>43</v>
      </c>
      <c r="B40">
        <f>GETPIVOTDATA("id",ParAuthor!$F$16,"author",LREAuthorList[[#This Row],[Authors]])</f>
        <v>1</v>
      </c>
      <c r="F40" s="2" t="s">
        <v>28</v>
      </c>
      <c r="CM40">
        <v>1</v>
      </c>
      <c r="CQ40">
        <v>1</v>
      </c>
      <c r="CU40">
        <v>2</v>
      </c>
      <c r="CX40" s="2" t="s">
        <v>28</v>
      </c>
      <c r="CY40">
        <f t="shared" si="0"/>
        <v>2</v>
      </c>
      <c r="DA40" s="31" t="s">
        <v>2693</v>
      </c>
      <c r="DB40" s="32" t="s">
        <v>2694</v>
      </c>
      <c r="DC40" s="32" t="s">
        <v>2695</v>
      </c>
      <c r="DD40" t="str">
        <f t="shared" si="1"/>
        <v>Julien Perez</v>
      </c>
      <c r="DE40" s="51">
        <v>1</v>
      </c>
      <c r="DG40" t="str">
        <f>IF(ISBLANK(Tableau12[[#This Row],[Nb publis 20-23]]),"",IF(Tableau12[[#This Row],[Nb publis 20-23]]&gt;=2,1,0))</f>
        <v/>
      </c>
    </row>
    <row r="41" spans="1:111" x14ac:dyDescent="0.2">
      <c r="A41" t="s">
        <v>44</v>
      </c>
      <c r="B41">
        <f>GETPIVOTDATA("id",ParAuthor!$F$16,"author",LREAuthorList[[#This Row],[Authors]])</f>
        <v>6</v>
      </c>
      <c r="F41" s="2" t="s">
        <v>29</v>
      </c>
      <c r="CJ41">
        <v>1</v>
      </c>
      <c r="CQ41">
        <v>1</v>
      </c>
      <c r="CU41">
        <v>2</v>
      </c>
      <c r="CX41" s="2" t="s">
        <v>29</v>
      </c>
      <c r="CY41">
        <f t="shared" si="0"/>
        <v>2</v>
      </c>
      <c r="DA41" s="36" t="s">
        <v>2710</v>
      </c>
      <c r="DB41" s="37" t="s">
        <v>2711</v>
      </c>
      <c r="DC41" s="37" t="s">
        <v>2712</v>
      </c>
      <c r="DD41" t="str">
        <f t="shared" si="1"/>
        <v>Jimmy Randrianasoa</v>
      </c>
      <c r="DE41" s="51">
        <v>1</v>
      </c>
      <c r="DF41">
        <f>_xlfn.XLOOKUP(Tableau12[[#This Row],[Prénom Nom]],Tableau11[Nom],Tableau11[somme 2020-2023],0,2,1)</f>
        <v>1</v>
      </c>
      <c r="DG41" s="53">
        <f>IF(ISBLANK(Tableau12[[#This Row],[Nb publis 20-23]]),"",IF(Tableau12[[#This Row],[Nb publis 20-23]]&gt;=2,1,0))</f>
        <v>0</v>
      </c>
    </row>
    <row r="42" spans="1:111" x14ac:dyDescent="0.2">
      <c r="A42" t="s">
        <v>45</v>
      </c>
      <c r="B42">
        <f>GETPIVOTDATA("id",ParAuthor!$F$16,"author",LREAuthorList[[#This Row],[Authors]])</f>
        <v>2</v>
      </c>
      <c r="F42" s="2" t="s">
        <v>30</v>
      </c>
      <c r="CP42">
        <v>1</v>
      </c>
      <c r="CR42">
        <v>1</v>
      </c>
      <c r="CU42">
        <v>2</v>
      </c>
      <c r="CX42" s="2" t="s">
        <v>30</v>
      </c>
      <c r="CY42">
        <f t="shared" si="0"/>
        <v>2</v>
      </c>
      <c r="DA42" s="29" t="s">
        <v>2624</v>
      </c>
      <c r="DB42" s="30" t="s">
        <v>2625</v>
      </c>
      <c r="DC42" s="30" t="s">
        <v>2626</v>
      </c>
      <c r="DD42" t="str">
        <f t="shared" si="1"/>
        <v>Loïca Avanthey</v>
      </c>
      <c r="DE42" s="51">
        <v>1</v>
      </c>
      <c r="DF42">
        <f>_xlfn.XLOOKUP(Tableau12[[#This Row],[Prénom Nom]],Tableau11[Nom],Tableau11[somme 2020-2023],0,2,1)</f>
        <v>2</v>
      </c>
      <c r="DG42">
        <f>IF(ISBLANK(Tableau12[[#This Row],[Nb publis 20-23]]),"",IF(Tableau12[[#This Row],[Nb publis 20-23]]&gt;=2,1,0))</f>
        <v>1</v>
      </c>
    </row>
    <row r="43" spans="1:111" x14ac:dyDescent="0.2">
      <c r="A43" t="s">
        <v>46</v>
      </c>
      <c r="B43">
        <f>GETPIVOTDATA("id",ParAuthor!$F$16,"author",LREAuthorList[[#This Row],[Authors]])</f>
        <v>13</v>
      </c>
      <c r="F43" s="2" t="s">
        <v>77</v>
      </c>
      <c r="N43">
        <v>1</v>
      </c>
      <c r="O43">
        <v>1</v>
      </c>
      <c r="Q43">
        <v>1</v>
      </c>
      <c r="R43">
        <v>1</v>
      </c>
      <c r="V43">
        <v>2</v>
      </c>
      <c r="W43">
        <v>1</v>
      </c>
      <c r="X43">
        <v>2</v>
      </c>
      <c r="Y43">
        <v>1</v>
      </c>
      <c r="Z43">
        <v>1</v>
      </c>
      <c r="AA43">
        <v>2</v>
      </c>
      <c r="AB43">
        <v>2</v>
      </c>
      <c r="AD43">
        <v>1</v>
      </c>
      <c r="AE43">
        <v>4</v>
      </c>
      <c r="AF43">
        <v>3</v>
      </c>
      <c r="AG43">
        <v>2</v>
      </c>
      <c r="AH43">
        <v>1</v>
      </c>
      <c r="AK43">
        <v>1</v>
      </c>
      <c r="CU43">
        <v>27</v>
      </c>
      <c r="CX43" s="2" t="s">
        <v>77</v>
      </c>
      <c r="CY43">
        <f t="shared" si="0"/>
        <v>0</v>
      </c>
      <c r="DA43" s="29" t="s">
        <v>2630</v>
      </c>
      <c r="DB43" s="30" t="s">
        <v>2631</v>
      </c>
      <c r="DC43" s="30" t="s">
        <v>2632</v>
      </c>
      <c r="DD43" t="str">
        <f t="shared" si="1"/>
        <v>Laurent Beaudoin</v>
      </c>
      <c r="DE43" s="51">
        <v>1</v>
      </c>
      <c r="DF43">
        <f>_xlfn.XLOOKUP(Tableau12[[#This Row],[Prénom Nom]],Tableau11[Nom],Tableau11[somme 2020-2023],0,2,1)</f>
        <v>3</v>
      </c>
      <c r="DG43">
        <f>IF(ISBLANK(Tableau12[[#This Row],[Nb publis 20-23]]),"",IF(Tableau12[[#This Row],[Nb publis 20-23]]&gt;=2,1,0))</f>
        <v>1</v>
      </c>
    </row>
    <row r="44" spans="1:111" ht="16" x14ac:dyDescent="0.2">
      <c r="A44" t="s">
        <v>47</v>
      </c>
      <c r="B44" t="e">
        <f>GETPIVOTDATA("id",ParAuthor!$F$16,"author",LREAuthorList[[#This Row],[Authors]])</f>
        <v>#REF!</v>
      </c>
      <c r="F44" s="2" t="s">
        <v>32</v>
      </c>
      <c r="BO44">
        <v>1</v>
      </c>
      <c r="BP44">
        <v>1</v>
      </c>
      <c r="BR44">
        <v>2</v>
      </c>
      <c r="BS44">
        <v>1</v>
      </c>
      <c r="BT44">
        <v>1</v>
      </c>
      <c r="BX44">
        <v>1</v>
      </c>
      <c r="BZ44">
        <v>2</v>
      </c>
      <c r="CA44">
        <v>1</v>
      </c>
      <c r="CB44">
        <v>2</v>
      </c>
      <c r="CE44">
        <v>1</v>
      </c>
      <c r="CJ44">
        <v>1</v>
      </c>
      <c r="CO44">
        <v>1</v>
      </c>
      <c r="CU44">
        <v>15</v>
      </c>
      <c r="CX44" s="2" t="s">
        <v>32</v>
      </c>
      <c r="CY44">
        <f t="shared" si="0"/>
        <v>3</v>
      </c>
      <c r="DA44" s="25" t="s">
        <v>2660</v>
      </c>
      <c r="DB44" s="26" t="s">
        <v>2661</v>
      </c>
      <c r="DC44" s="25" t="s">
        <v>2662</v>
      </c>
      <c r="DD44" t="str">
        <f t="shared" si="1"/>
        <v>Lamine Diop</v>
      </c>
      <c r="DE44" s="51">
        <v>1</v>
      </c>
      <c r="DF44">
        <f>_xlfn.XLOOKUP(Tableau12[[#This Row],[Prénom Nom]],Tableau11[Nom],Tableau11[somme 2020-2023],0,2,1)</f>
        <v>2</v>
      </c>
      <c r="DG44">
        <f>IF(ISBLANK(Tableau12[[#This Row],[Nb publis 20-23]]),"",IF(Tableau12[[#This Row],[Nb publis 20-23]]&gt;=2,1,0))</f>
        <v>1</v>
      </c>
    </row>
    <row r="45" spans="1:111" x14ac:dyDescent="0.2">
      <c r="A45" t="s">
        <v>48</v>
      </c>
      <c r="B45">
        <f>GETPIVOTDATA("id",ParAuthor!$F$16,"author",LREAuthorList[[#This Row],[Authors]])</f>
        <v>5</v>
      </c>
      <c r="F45" s="2" t="s">
        <v>33</v>
      </c>
      <c r="CL45">
        <v>1</v>
      </c>
      <c r="CU45">
        <v>1</v>
      </c>
      <c r="CX45" s="2" t="s">
        <v>2743</v>
      </c>
      <c r="CY45">
        <f t="shared" si="0"/>
        <v>1</v>
      </c>
      <c r="DA45" s="31" t="s">
        <v>2657</v>
      </c>
      <c r="DB45" s="32" t="s">
        <v>2658</v>
      </c>
      <c r="DC45" s="32" t="s">
        <v>2659</v>
      </c>
      <c r="DD45" t="str">
        <f t="shared" si="1"/>
        <v>Laurence Denneulin</v>
      </c>
      <c r="DE45" s="51">
        <v>1</v>
      </c>
      <c r="DG45" t="str">
        <f>IF(ISBLANK(Tableau12[[#This Row],[Nb publis 20-23]]),"",IF(Tableau12[[#This Row],[Nb publis 20-23]]&gt;=2,1,0))</f>
        <v/>
      </c>
    </row>
    <row r="46" spans="1:111" x14ac:dyDescent="0.2">
      <c r="A46" t="s">
        <v>49</v>
      </c>
      <c r="B46">
        <f>GETPIVOTDATA("id",ParAuthor!$F$16,"author",LREAuthorList[[#This Row],[Authors]])</f>
        <v>2</v>
      </c>
      <c r="F46" s="2" t="s">
        <v>34</v>
      </c>
      <c r="AT46">
        <v>1</v>
      </c>
      <c r="AY46">
        <v>1</v>
      </c>
      <c r="BF46">
        <v>1</v>
      </c>
      <c r="BJ46">
        <v>1</v>
      </c>
      <c r="BK46">
        <v>2</v>
      </c>
      <c r="BM46">
        <v>1</v>
      </c>
      <c r="BO46">
        <v>3</v>
      </c>
      <c r="BR46">
        <v>1</v>
      </c>
      <c r="BX46">
        <v>2</v>
      </c>
      <c r="BY46">
        <v>1</v>
      </c>
      <c r="CC46">
        <v>1</v>
      </c>
      <c r="CG46">
        <v>1</v>
      </c>
      <c r="CL46">
        <v>1</v>
      </c>
      <c r="CP46">
        <v>1</v>
      </c>
      <c r="CR46">
        <v>1</v>
      </c>
      <c r="CS46">
        <v>1</v>
      </c>
      <c r="CU46">
        <v>20</v>
      </c>
      <c r="CX46" s="2" t="s">
        <v>34</v>
      </c>
      <c r="CY46">
        <f t="shared" si="0"/>
        <v>5</v>
      </c>
      <c r="DA46" s="31" t="s">
        <v>2716</v>
      </c>
      <c r="DB46" s="32" t="s">
        <v>2717</v>
      </c>
      <c r="DC46" s="32" t="s">
        <v>2718</v>
      </c>
      <c r="DD46" t="str">
        <f t="shared" si="1"/>
        <v>Loïc Rouquette</v>
      </c>
      <c r="DE46" s="51">
        <v>1</v>
      </c>
      <c r="DG46" t="str">
        <f>IF(ISBLANK(Tableau12[[#This Row],[Nb publis 20-23]]),"",IF(Tableau12[[#This Row],[Nb publis 20-23]]&gt;=2,1,0))</f>
        <v/>
      </c>
    </row>
    <row r="47" spans="1:111" x14ac:dyDescent="0.2">
      <c r="A47" t="s">
        <v>50</v>
      </c>
      <c r="B47">
        <f>GETPIVOTDATA("id",ParAuthor!$F$16,"author",LREAuthorList[[#This Row],[Authors]])</f>
        <v>7</v>
      </c>
      <c r="F47" s="2" t="s">
        <v>35</v>
      </c>
      <c r="BV47">
        <v>3</v>
      </c>
      <c r="BX47">
        <v>2</v>
      </c>
      <c r="BY47">
        <v>2</v>
      </c>
      <c r="CB47">
        <v>1</v>
      </c>
      <c r="CD47">
        <v>1</v>
      </c>
      <c r="CJ47">
        <v>1</v>
      </c>
      <c r="CK47">
        <v>3</v>
      </c>
      <c r="CL47">
        <v>1</v>
      </c>
      <c r="CN47">
        <v>1</v>
      </c>
      <c r="CO47">
        <v>1</v>
      </c>
      <c r="CS47">
        <v>2</v>
      </c>
      <c r="CU47">
        <v>18</v>
      </c>
      <c r="CX47" s="2" t="s">
        <v>35</v>
      </c>
      <c r="CY47">
        <f t="shared" si="0"/>
        <v>9</v>
      </c>
      <c r="DA47" s="29" t="s">
        <v>2666</v>
      </c>
      <c r="DB47" s="38" t="s">
        <v>2667</v>
      </c>
      <c r="DC47" s="29" t="s">
        <v>2668</v>
      </c>
      <c r="DD47" t="str">
        <f t="shared" si="1"/>
        <v>Marc Espie</v>
      </c>
      <c r="DE47" s="51">
        <v>0.6</v>
      </c>
      <c r="DF47">
        <f>_xlfn.XLOOKUP(Tableau12[[#This Row],[Prénom Nom]],Tableau11[Nom],Tableau11[somme 2020-2023],0,2,1)</f>
        <v>2</v>
      </c>
      <c r="DG47">
        <f>IF(ISBLANK(Tableau12[[#This Row],[Nb publis 20-23]]),"",IF(Tableau12[[#This Row],[Nb publis 20-23]]&gt;=2,1,0))</f>
        <v>1</v>
      </c>
    </row>
    <row r="48" spans="1:111" x14ac:dyDescent="0.2">
      <c r="A48" t="s">
        <v>51</v>
      </c>
      <c r="B48">
        <f>GETPIVOTDATA("id",ParAuthor!$F$16,"author",LREAuthorList[[#This Row],[Authors]])</f>
        <v>5</v>
      </c>
      <c r="F48" s="2" t="s">
        <v>36</v>
      </c>
      <c r="CA48">
        <v>1</v>
      </c>
      <c r="CB48">
        <v>1</v>
      </c>
      <c r="CF48">
        <v>1</v>
      </c>
      <c r="CG48">
        <v>1</v>
      </c>
      <c r="CU48">
        <v>4</v>
      </c>
      <c r="CX48" s="2" t="s">
        <v>36</v>
      </c>
      <c r="CY48">
        <f t="shared" si="0"/>
        <v>2</v>
      </c>
      <c r="DA48" s="36" t="s">
        <v>2699</v>
      </c>
      <c r="DB48" s="37" t="s">
        <v>2667</v>
      </c>
      <c r="DC48" s="36" t="s">
        <v>2700</v>
      </c>
      <c r="DD48" t="str">
        <f t="shared" si="1"/>
        <v>Marc Plantevit</v>
      </c>
      <c r="DE48" s="51">
        <v>1</v>
      </c>
      <c r="DF48">
        <f>_xlfn.XLOOKUP(Tableau12[[#This Row],[Prénom Nom]],Tableau11[Nom],Tableau11[somme 2020-2023],0,2,1)</f>
        <v>13</v>
      </c>
      <c r="DG48">
        <f>IF(ISBLANK(Tableau12[[#This Row],[Nb publis 20-23]]),"",IF(Tableau12[[#This Row],[Nb publis 20-23]]&gt;=2,1,0))</f>
        <v>1</v>
      </c>
    </row>
    <row r="49" spans="1:111" ht="16" x14ac:dyDescent="0.2">
      <c r="A49" t="s">
        <v>52</v>
      </c>
      <c r="B49">
        <f>GETPIVOTDATA("id",ParAuthor!$F$16,"author",LREAuthorList[[#This Row],[Authors]])</f>
        <v>3</v>
      </c>
      <c r="F49" s="2" t="s">
        <v>37</v>
      </c>
      <c r="CP49">
        <v>1</v>
      </c>
      <c r="CS49">
        <v>1</v>
      </c>
      <c r="CU49">
        <v>2</v>
      </c>
      <c r="CX49" s="2" t="s">
        <v>37</v>
      </c>
      <c r="CY49">
        <f t="shared" si="0"/>
        <v>2</v>
      </c>
      <c r="DA49" s="39" t="s">
        <v>2704</v>
      </c>
      <c r="DB49" s="40" t="s">
        <v>2705</v>
      </c>
      <c r="DC49" s="36" t="s">
        <v>2706</v>
      </c>
      <c r="DD49" t="str">
        <f t="shared" si="1"/>
        <v>Marie Puren</v>
      </c>
      <c r="DE49" s="51">
        <v>1</v>
      </c>
      <c r="DG49" t="str">
        <f>IF(ISBLANK(Tableau12[[#This Row],[Nb publis 20-23]]),"",IF(Tableau12[[#This Row],[Nb publis 20-23]]&gt;=2,1,0))</f>
        <v/>
      </c>
    </row>
    <row r="50" spans="1:111" x14ac:dyDescent="0.2">
      <c r="A50" t="s">
        <v>53</v>
      </c>
      <c r="B50">
        <f>GETPIVOTDATA("id",ParAuthor!$F$16,"author",LREAuthorList[[#This Row],[Authors]])</f>
        <v>46</v>
      </c>
      <c r="F50" s="2" t="s">
        <v>38</v>
      </c>
      <c r="CM50">
        <v>1</v>
      </c>
      <c r="CN50">
        <v>1</v>
      </c>
      <c r="CQ50">
        <v>1</v>
      </c>
      <c r="CU50">
        <v>3</v>
      </c>
      <c r="CX50" s="2" t="s">
        <v>38</v>
      </c>
      <c r="CY50">
        <f t="shared" si="0"/>
        <v>3</v>
      </c>
      <c r="DA50" s="48" t="s">
        <v>2719</v>
      </c>
      <c r="DB50" s="49" t="s">
        <v>2720</v>
      </c>
      <c r="DC50" s="49" t="s">
        <v>2721</v>
      </c>
      <c r="DD50" t="str">
        <f t="shared" si="1"/>
        <v>Michaël Roynard</v>
      </c>
      <c r="DE50" s="51">
        <v>1</v>
      </c>
      <c r="DF50">
        <f>_xlfn.XLOOKUP(Tableau12[[#This Row],[Prénom Nom]],Tableau11[Nom],Tableau11[somme 2020-2023],0,2,1)</f>
        <v>1</v>
      </c>
      <c r="DG50" s="53">
        <f>IF(ISBLANK(Tableau12[[#This Row],[Nb publis 20-23]]),"",IF(Tableau12[[#This Row],[Nb publis 20-23]]&gt;=2,1,0))</f>
        <v>0</v>
      </c>
    </row>
    <row r="51" spans="1:111" x14ac:dyDescent="0.2">
      <c r="A51" t="s">
        <v>54</v>
      </c>
      <c r="B51">
        <f>GETPIVOTDATA("id",ParAuthor!$F$16,"author",LREAuthorList[[#This Row],[Authors]])</f>
        <v>7</v>
      </c>
      <c r="F51" s="2" t="s">
        <v>39</v>
      </c>
      <c r="AP51">
        <v>1</v>
      </c>
      <c r="AT51">
        <v>2</v>
      </c>
      <c r="AW51">
        <v>1</v>
      </c>
      <c r="BA51">
        <v>1</v>
      </c>
      <c r="BB51">
        <v>2</v>
      </c>
      <c r="BD51">
        <v>3</v>
      </c>
      <c r="BE51">
        <v>1</v>
      </c>
      <c r="BI51">
        <v>2</v>
      </c>
      <c r="BJ51">
        <v>4</v>
      </c>
      <c r="BL51">
        <v>2</v>
      </c>
      <c r="BM51">
        <v>1</v>
      </c>
      <c r="BP51">
        <v>1</v>
      </c>
      <c r="BR51">
        <v>1</v>
      </c>
      <c r="BT51">
        <v>2</v>
      </c>
      <c r="BU51">
        <v>2</v>
      </c>
      <c r="BW51">
        <v>1</v>
      </c>
      <c r="CC51">
        <v>2</v>
      </c>
      <c r="CG51">
        <v>3</v>
      </c>
      <c r="CJ51">
        <v>1</v>
      </c>
      <c r="CM51">
        <v>2</v>
      </c>
      <c r="CO51">
        <v>1</v>
      </c>
      <c r="CP51">
        <v>1</v>
      </c>
      <c r="CS51">
        <v>1</v>
      </c>
      <c r="CT51">
        <v>1</v>
      </c>
      <c r="CU51">
        <v>39</v>
      </c>
      <c r="CX51" s="2" t="s">
        <v>39</v>
      </c>
      <c r="CY51">
        <f t="shared" si="0"/>
        <v>10</v>
      </c>
      <c r="DA51" s="29" t="s">
        <v>2642</v>
      </c>
      <c r="DB51" s="38" t="s">
        <v>2643</v>
      </c>
      <c r="DC51" s="29" t="s">
        <v>2644</v>
      </c>
      <c r="DD51" t="str">
        <f t="shared" si="1"/>
        <v>Nicolas Boutry</v>
      </c>
      <c r="DE51" s="51">
        <v>1</v>
      </c>
      <c r="DF51">
        <f>_xlfn.XLOOKUP(Tableau12[[#This Row],[Prénom Nom]],Tableau11[Nom],Tableau11[somme 2020-2023],0,2,1)</f>
        <v>31</v>
      </c>
      <c r="DG51">
        <f>IF(ISBLANK(Tableau12[[#This Row],[Nb publis 20-23]]),"",IF(Tableau12[[#This Row],[Nb publis 20-23]]&gt;=2,1,0))</f>
        <v>1</v>
      </c>
    </row>
    <row r="52" spans="1:111" ht="16" x14ac:dyDescent="0.2">
      <c r="A52" t="s">
        <v>55</v>
      </c>
      <c r="B52">
        <f>GETPIVOTDATA("id",ParAuthor!$F$16,"author",LREAuthorList[[#This Row],[Authors]])</f>
        <v>4</v>
      </c>
      <c r="F52" s="2" t="s">
        <v>41</v>
      </c>
      <c r="BR52">
        <v>1</v>
      </c>
      <c r="BT52">
        <v>1</v>
      </c>
      <c r="BZ52">
        <v>1</v>
      </c>
      <c r="CD52">
        <v>1</v>
      </c>
      <c r="CJ52">
        <v>1</v>
      </c>
      <c r="CK52">
        <v>1</v>
      </c>
      <c r="CU52">
        <v>6</v>
      </c>
      <c r="CX52" s="2" t="s">
        <v>41</v>
      </c>
      <c r="CY52">
        <f t="shared" si="0"/>
        <v>2</v>
      </c>
      <c r="DA52" s="25" t="s">
        <v>2684</v>
      </c>
      <c r="DB52" s="26" t="s">
        <v>2685</v>
      </c>
      <c r="DC52" s="35" t="s">
        <v>2686</v>
      </c>
      <c r="DD52" t="str">
        <f t="shared" si="1"/>
        <v>Nidà Meddouri</v>
      </c>
      <c r="DE52" s="51">
        <v>1</v>
      </c>
      <c r="DG52" t="str">
        <f>IF(ISBLANK(Tableau12[[#This Row],[Nb publis 20-23]]),"",IF(Tableau12[[#This Row],[Nb publis 20-23]]&gt;=2,1,0))</f>
        <v/>
      </c>
    </row>
    <row r="53" spans="1:111" ht="16" x14ac:dyDescent="0.2">
      <c r="A53" t="s">
        <v>56</v>
      </c>
      <c r="B53" t="e">
        <f>GETPIVOTDATA("id",ParAuthor!$F$16,"author",LREAuthorList[[#This Row],[Authors]])</f>
        <v>#REF!</v>
      </c>
      <c r="F53" s="2" t="s">
        <v>42</v>
      </c>
      <c r="CN53">
        <v>1</v>
      </c>
      <c r="CQ53">
        <v>1</v>
      </c>
      <c r="CU53">
        <v>2</v>
      </c>
      <c r="CX53" s="2" t="s">
        <v>42</v>
      </c>
      <c r="CY53">
        <f t="shared" ref="CY53:CY81" si="2">SUM(CE53:CT53)</f>
        <v>2</v>
      </c>
      <c r="DA53" s="46" t="s">
        <v>2713</v>
      </c>
      <c r="DB53" s="47" t="s">
        <v>2714</v>
      </c>
      <c r="DC53" s="47" t="s">
        <v>2715</v>
      </c>
      <c r="DD53" t="str">
        <f t="shared" si="1"/>
        <v>Olivier Ricou</v>
      </c>
      <c r="DE53" s="51">
        <v>0.8</v>
      </c>
      <c r="DF53">
        <f>_xlfn.XLOOKUP(Tableau12[[#This Row],[Prénom Nom]],Tableau11[Nom],Tableau11[somme 2020-2023],0,2,1)</f>
        <v>1</v>
      </c>
      <c r="DG53" s="53">
        <f>IF(ISBLANK(Tableau12[[#This Row],[Nb publis 20-23]]),"",IF(Tableau12[[#This Row],[Nb publis 20-23]]&gt;=2,1,0))</f>
        <v>0</v>
      </c>
    </row>
    <row r="54" spans="1:111" x14ac:dyDescent="0.2">
      <c r="A54" t="s">
        <v>57</v>
      </c>
      <c r="B54">
        <f>GETPIVOTDATA("id",ParAuthor!$F$16,"author",LREAuthorList[[#This Row],[Authors]])</f>
        <v>5</v>
      </c>
      <c r="F54" s="2" t="s">
        <v>43</v>
      </c>
      <c r="CM54">
        <v>1</v>
      </c>
      <c r="CU54">
        <v>1</v>
      </c>
      <c r="CX54" s="2" t="s">
        <v>43</v>
      </c>
      <c r="CY54">
        <f t="shared" si="2"/>
        <v>1</v>
      </c>
      <c r="DA54" s="29" t="s">
        <v>2690</v>
      </c>
      <c r="DB54" s="38" t="s">
        <v>2691</v>
      </c>
      <c r="DC54" s="38" t="s">
        <v>2692</v>
      </c>
      <c r="DD54" t="str">
        <f t="shared" si="1"/>
        <v>Pierre Parrend</v>
      </c>
      <c r="DE54" s="51">
        <v>1</v>
      </c>
      <c r="DF54">
        <f>_xlfn.XLOOKUP(Tableau12[[#This Row],[Prénom Nom]],Tableau11[Nom],Tableau11[somme 2020-2023],0,2,1)</f>
        <v>13</v>
      </c>
      <c r="DG54">
        <f>IF(ISBLANK(Tableau12[[#This Row],[Nb publis 20-23]]),"",IF(Tableau12[[#This Row],[Nb publis 20-23]]&gt;=2,1,0))</f>
        <v>1</v>
      </c>
    </row>
    <row r="55" spans="1:111" ht="32" x14ac:dyDescent="0.2">
      <c r="A55" t="s">
        <v>58</v>
      </c>
      <c r="B55">
        <f>GETPIVOTDATA("id",ParAuthor!$F$16,"author",LREAuthorList[[#This Row],[Authors]])</f>
        <v>13</v>
      </c>
      <c r="F55" s="2" t="s">
        <v>44</v>
      </c>
      <c r="BU55">
        <v>1</v>
      </c>
      <c r="CB55">
        <v>1</v>
      </c>
      <c r="CC55">
        <v>1</v>
      </c>
      <c r="CF55">
        <v>1</v>
      </c>
      <c r="CG55">
        <v>2</v>
      </c>
      <c r="CU55">
        <v>6</v>
      </c>
      <c r="CX55" s="2" t="s">
        <v>44</v>
      </c>
      <c r="CY55">
        <f t="shared" si="2"/>
        <v>3</v>
      </c>
      <c r="DA55" s="39" t="s">
        <v>2722</v>
      </c>
      <c r="DB55" s="40" t="s">
        <v>2723</v>
      </c>
      <c r="DC55" s="40" t="s">
        <v>2724</v>
      </c>
      <c r="DD55" t="str">
        <f t="shared" si="1"/>
        <v>Philipp Schlehuber-Caissier</v>
      </c>
      <c r="DE55" s="51">
        <v>1</v>
      </c>
      <c r="DF55">
        <f>_xlfn.XLOOKUP(Tableau12[[#This Row],[Prénom Nom]],Tableau11[Nom],Tableau11[somme 2020-2023],0,2,1)</f>
        <v>5</v>
      </c>
      <c r="DG55">
        <f>IF(ISBLANK(Tableau12[[#This Row],[Nb publis 20-23]]),"",IF(Tableau12[[#This Row],[Nb publis 20-23]]&gt;=2,1,0))</f>
        <v>1</v>
      </c>
    </row>
    <row r="56" spans="1:111" ht="16" x14ac:dyDescent="0.2">
      <c r="A56" t="s">
        <v>59</v>
      </c>
      <c r="B56" t="e">
        <f>GETPIVOTDATA("id",ParAuthor!$F$16,"author",LREAuthorList[[#This Row],[Authors]])</f>
        <v>#REF!</v>
      </c>
      <c r="F56" s="2" t="s">
        <v>45</v>
      </c>
      <c r="CK56">
        <v>1</v>
      </c>
      <c r="CR56">
        <v>1</v>
      </c>
      <c r="CU56">
        <v>2</v>
      </c>
      <c r="CX56" s="2" t="s">
        <v>45</v>
      </c>
      <c r="CY56">
        <f t="shared" si="2"/>
        <v>2</v>
      </c>
      <c r="DA56" s="25" t="s">
        <v>2696</v>
      </c>
      <c r="DB56" s="26" t="s">
        <v>2697</v>
      </c>
      <c r="DC56" s="35" t="s">
        <v>2698</v>
      </c>
      <c r="DD56" t="str">
        <f t="shared" si="1"/>
        <v>Quentin Peyras</v>
      </c>
      <c r="DE56" s="51">
        <v>1</v>
      </c>
      <c r="DG56" t="str">
        <f>IF(ISBLANK(Tableau12[[#This Row],[Nb publis 20-23]]),"",IF(Tableau12[[#This Row],[Nb publis 20-23]]&gt;=2,1,0))</f>
        <v/>
      </c>
    </row>
    <row r="57" spans="1:111" x14ac:dyDescent="0.2">
      <c r="A57" t="s">
        <v>60</v>
      </c>
      <c r="B57">
        <f>GETPIVOTDATA("id",ParAuthor!$F$16,"author",LREAuthorList[[#This Row],[Authors]])</f>
        <v>27</v>
      </c>
      <c r="F57" s="2" t="s">
        <v>46</v>
      </c>
      <c r="CM57">
        <v>2</v>
      </c>
      <c r="CN57">
        <v>1</v>
      </c>
      <c r="CO57">
        <v>3</v>
      </c>
      <c r="CP57">
        <v>2</v>
      </c>
      <c r="CQ57">
        <v>2</v>
      </c>
      <c r="CR57">
        <v>1</v>
      </c>
      <c r="CT57">
        <v>2</v>
      </c>
      <c r="CU57">
        <v>13</v>
      </c>
      <c r="CX57" s="2" t="s">
        <v>46</v>
      </c>
      <c r="CY57">
        <f t="shared" si="2"/>
        <v>13</v>
      </c>
      <c r="DA57" s="29" t="s">
        <v>2654</v>
      </c>
      <c r="DB57" s="38" t="s">
        <v>2655</v>
      </c>
      <c r="DC57" s="38" t="s">
        <v>2656</v>
      </c>
      <c r="DD57" t="str">
        <f t="shared" si="1"/>
        <v>Réda Dehak</v>
      </c>
      <c r="DE57" s="51">
        <v>1</v>
      </c>
      <c r="DF57">
        <f>_xlfn.XLOOKUP(Tableau12[[#This Row],[Prénom Nom]],Tableau11[Nom],Tableau11[somme 2020-2023],0,2,1)</f>
        <v>4</v>
      </c>
      <c r="DG57">
        <f>IF(ISBLANK(Tableau12[[#This Row],[Nb publis 20-23]]),"",IF(Tableau12[[#This Row],[Nb publis 20-23]]&gt;=2,1,0))</f>
        <v>1</v>
      </c>
    </row>
    <row r="58" spans="1:111" x14ac:dyDescent="0.2">
      <c r="A58" t="s">
        <v>61</v>
      </c>
      <c r="B58" t="e">
        <f>GETPIVOTDATA("id",ParAuthor!$F$16,"author",LREAuthorList[[#This Row],[Authors]])</f>
        <v>#REF!</v>
      </c>
      <c r="F58" s="2" t="s">
        <v>48</v>
      </c>
      <c r="BT58">
        <v>1</v>
      </c>
      <c r="BU58">
        <v>1</v>
      </c>
      <c r="BX58">
        <v>1</v>
      </c>
      <c r="BY58">
        <v>1</v>
      </c>
      <c r="CO58">
        <v>1</v>
      </c>
      <c r="CU58">
        <v>5</v>
      </c>
      <c r="CX58" s="2" t="s">
        <v>48</v>
      </c>
      <c r="CY58">
        <f t="shared" si="2"/>
        <v>1</v>
      </c>
      <c r="DA58" s="41" t="s">
        <v>2675</v>
      </c>
      <c r="DB58" s="42" t="s">
        <v>2676</v>
      </c>
      <c r="DC58" s="42" t="s">
        <v>2677</v>
      </c>
      <c r="DD58" t="str">
        <f t="shared" si="1"/>
        <v>Thierry Géraud</v>
      </c>
      <c r="DE58" s="51">
        <v>1</v>
      </c>
      <c r="DF58">
        <f>_xlfn.XLOOKUP(Tableau12[[#This Row],[Prénom Nom]],Tableau11[Nom],Tableau11[somme 2020-2023],0,2,1)</f>
        <v>18</v>
      </c>
      <c r="DG58">
        <f>IF(ISBLANK(Tableau12[[#This Row],[Nb publis 20-23]]),"",IF(Tableau12[[#This Row],[Nb publis 20-23]]&gt;=2,1,0))</f>
        <v>1</v>
      </c>
    </row>
    <row r="59" spans="1:111" ht="16" x14ac:dyDescent="0.2">
      <c r="A59" t="s">
        <v>62</v>
      </c>
      <c r="B59">
        <f>GETPIVOTDATA("id",ParAuthor!$F$16,"author",LREAuthorList[[#This Row],[Authors]])</f>
        <v>17</v>
      </c>
      <c r="F59" s="2" t="s">
        <v>49</v>
      </c>
      <c r="CB59">
        <v>1</v>
      </c>
      <c r="CP59">
        <v>1</v>
      </c>
      <c r="CU59">
        <v>2</v>
      </c>
      <c r="CX59" s="2" t="s">
        <v>49</v>
      </c>
      <c r="CY59">
        <f t="shared" si="2"/>
        <v>1</v>
      </c>
      <c r="DA59" s="27" t="s">
        <v>2681</v>
      </c>
      <c r="DB59" s="28" t="s">
        <v>2682</v>
      </c>
      <c r="DC59" s="27" t="s">
        <v>2683</v>
      </c>
      <c r="DD59" t="str">
        <f t="shared" si="1"/>
        <v>Thibault Lejemble</v>
      </c>
      <c r="DE59" s="51">
        <v>1</v>
      </c>
      <c r="DG59" t="str">
        <f>IF(ISBLANK(Tableau12[[#This Row],[Nb publis 20-23]]),"",IF(Tableau12[[#This Row],[Nb publis 20-23]]&gt;=2,1,0))</f>
        <v/>
      </c>
    </row>
    <row r="60" spans="1:111" x14ac:dyDescent="0.2">
      <c r="A60" t="s">
        <v>63</v>
      </c>
      <c r="B60" t="e">
        <f>GETPIVOTDATA("id",ParAuthor!$F$16,"author",LREAuthorList[[#This Row],[Authors]])</f>
        <v>#REF!</v>
      </c>
      <c r="F60" s="2" t="s">
        <v>50</v>
      </c>
      <c r="BX60">
        <v>1</v>
      </c>
      <c r="CC60">
        <v>1</v>
      </c>
      <c r="CE60">
        <v>1</v>
      </c>
      <c r="CG60">
        <v>1</v>
      </c>
      <c r="CL60">
        <v>1</v>
      </c>
      <c r="CP60">
        <v>1</v>
      </c>
      <c r="CR60">
        <v>1</v>
      </c>
      <c r="CU60">
        <v>7</v>
      </c>
      <c r="CX60" s="2" t="s">
        <v>50</v>
      </c>
      <c r="CY60">
        <f t="shared" si="2"/>
        <v>5</v>
      </c>
      <c r="DA60" s="43" t="s">
        <v>2672</v>
      </c>
      <c r="DB60" s="30" t="s">
        <v>2673</v>
      </c>
      <c r="DC60" s="43" t="s">
        <v>2674</v>
      </c>
      <c r="DD60" t="str">
        <f t="shared" si="1"/>
        <v>Uli Fahrenberg</v>
      </c>
      <c r="DE60" s="51">
        <v>1</v>
      </c>
      <c r="DF60">
        <f>_xlfn.XLOOKUP(Tableau12[[#This Row],[Prénom Nom]],Tableau11[Nom],Tableau11[somme 2020-2023],0,2,1)</f>
        <v>10</v>
      </c>
      <c r="DG60">
        <f>IF(ISBLANK(Tableau12[[#This Row],[Nb publis 20-23]]),"",IF(Tableau12[[#This Row],[Nb publis 20-23]]&gt;=2,1,0))</f>
        <v>1</v>
      </c>
    </row>
    <row r="61" spans="1:111" x14ac:dyDescent="0.2">
      <c r="A61" t="s">
        <v>64</v>
      </c>
      <c r="B61">
        <f>GETPIVOTDATA("id",ParAuthor!$F$16,"author",LREAuthorList[[#This Row],[Authors]])</f>
        <v>5</v>
      </c>
      <c r="F61" s="2" t="s">
        <v>51</v>
      </c>
      <c r="CJ61">
        <v>1</v>
      </c>
      <c r="CM61">
        <v>3</v>
      </c>
      <c r="CN61">
        <v>1</v>
      </c>
      <c r="CU61">
        <v>5</v>
      </c>
      <c r="CX61" s="2" t="s">
        <v>51</v>
      </c>
      <c r="CY61">
        <f t="shared" si="2"/>
        <v>5</v>
      </c>
      <c r="DE61" s="52">
        <f>SUM(Tableau12[Quotité 2023])</f>
        <v>38.799999999999997</v>
      </c>
      <c r="DF61">
        <f>COUNTA(Tableau12[Nb publis 20-23])</f>
        <v>27</v>
      </c>
      <c r="DG61">
        <f>SUM(Tableau12[publiant])</f>
        <v>24</v>
      </c>
    </row>
    <row r="62" spans="1:111" x14ac:dyDescent="0.2">
      <c r="A62" t="s">
        <v>65</v>
      </c>
      <c r="B62" t="e">
        <f>GETPIVOTDATA("id",ParAuthor!$F$16,"author",LREAuthorList[[#This Row],[Authors]])</f>
        <v>#REF!</v>
      </c>
      <c r="F62" s="2" t="s">
        <v>52</v>
      </c>
      <c r="BK62">
        <v>2</v>
      </c>
      <c r="BO62">
        <v>1</v>
      </c>
      <c r="CU62">
        <v>3</v>
      </c>
      <c r="CX62" s="2" t="s">
        <v>52</v>
      </c>
      <c r="CY62">
        <f t="shared" si="2"/>
        <v>0</v>
      </c>
      <c r="DG62" t="s">
        <v>2748</v>
      </c>
    </row>
    <row r="63" spans="1:111" x14ac:dyDescent="0.2">
      <c r="A63" t="s">
        <v>66</v>
      </c>
      <c r="B63">
        <f>GETPIVOTDATA("id",ParAuthor!$F$16,"author",LREAuthorList[[#This Row],[Authors]])</f>
        <v>16</v>
      </c>
      <c r="F63" s="2" t="s">
        <v>53</v>
      </c>
      <c r="BI63">
        <v>1</v>
      </c>
      <c r="BJ63">
        <v>1</v>
      </c>
      <c r="BL63">
        <v>1</v>
      </c>
      <c r="BM63">
        <v>1</v>
      </c>
      <c r="BR63">
        <v>1</v>
      </c>
      <c r="BT63">
        <v>2</v>
      </c>
      <c r="BU63">
        <v>1</v>
      </c>
      <c r="BW63">
        <v>1</v>
      </c>
      <c r="CA63">
        <v>1</v>
      </c>
      <c r="CB63">
        <v>1</v>
      </c>
      <c r="CC63">
        <v>2</v>
      </c>
      <c r="CD63">
        <v>2</v>
      </c>
      <c r="CF63">
        <v>1</v>
      </c>
      <c r="CG63">
        <v>5</v>
      </c>
      <c r="CH63">
        <v>2</v>
      </c>
      <c r="CI63">
        <v>2</v>
      </c>
      <c r="CJ63">
        <v>4</v>
      </c>
      <c r="CK63">
        <v>1</v>
      </c>
      <c r="CL63">
        <v>2</v>
      </c>
      <c r="CM63">
        <v>3</v>
      </c>
      <c r="CO63">
        <v>4</v>
      </c>
      <c r="CP63">
        <v>2</v>
      </c>
      <c r="CR63">
        <v>1</v>
      </c>
      <c r="CS63">
        <v>3</v>
      </c>
      <c r="CT63">
        <v>1</v>
      </c>
      <c r="CU63">
        <v>46</v>
      </c>
      <c r="CX63" s="2" t="s">
        <v>53</v>
      </c>
      <c r="CY63">
        <f t="shared" si="2"/>
        <v>31</v>
      </c>
      <c r="DG63" s="13">
        <f>SUMPRODUCT(Tableau12[Quotité 2023],Tableau12[publiant])</f>
        <v>23</v>
      </c>
    </row>
    <row r="64" spans="1:111" x14ac:dyDescent="0.2">
      <c r="A64" t="s">
        <v>67</v>
      </c>
      <c r="B64">
        <f>GETPIVOTDATA("id",ParAuthor!$F$16,"author",LREAuthorList[[#This Row],[Authors]])</f>
        <v>6</v>
      </c>
      <c r="F64" s="2" t="s">
        <v>54</v>
      </c>
      <c r="CJ64">
        <v>1</v>
      </c>
      <c r="CL64">
        <v>2</v>
      </c>
      <c r="CM64">
        <v>3</v>
      </c>
      <c r="CN64">
        <v>1</v>
      </c>
      <c r="CU64">
        <v>7</v>
      </c>
      <c r="CX64" s="2" t="s">
        <v>54</v>
      </c>
      <c r="CY64">
        <f t="shared" si="2"/>
        <v>7</v>
      </c>
    </row>
    <row r="65" spans="1:103" x14ac:dyDescent="0.2">
      <c r="A65" t="s">
        <v>68</v>
      </c>
      <c r="B65">
        <f>GETPIVOTDATA("id",ParAuthor!$F$16,"author",LREAuthorList[[#This Row],[Authors]])</f>
        <v>2</v>
      </c>
      <c r="F65" s="2" t="s">
        <v>55</v>
      </c>
      <c r="AH65">
        <v>1</v>
      </c>
      <c r="AI65">
        <v>1</v>
      </c>
      <c r="AL65">
        <v>1</v>
      </c>
      <c r="CN65">
        <v>1</v>
      </c>
      <c r="CU65">
        <v>4</v>
      </c>
      <c r="CX65" s="2" t="s">
        <v>55</v>
      </c>
      <c r="CY65">
        <f t="shared" si="2"/>
        <v>1</v>
      </c>
    </row>
    <row r="66" spans="1:103" x14ac:dyDescent="0.2">
      <c r="A66" t="s">
        <v>69</v>
      </c>
      <c r="B66">
        <f>GETPIVOTDATA("id",ParAuthor!$F$16,"author",LREAuthorList[[#This Row],[Authors]])</f>
        <v>6</v>
      </c>
      <c r="F66" s="2" t="s">
        <v>57</v>
      </c>
      <c r="CN66">
        <v>1</v>
      </c>
      <c r="CO66">
        <v>1</v>
      </c>
      <c r="CQ66">
        <v>2</v>
      </c>
      <c r="CS66">
        <v>1</v>
      </c>
      <c r="CU66">
        <v>5</v>
      </c>
      <c r="CX66" s="2" t="s">
        <v>57</v>
      </c>
      <c r="CY66">
        <f t="shared" si="2"/>
        <v>5</v>
      </c>
    </row>
    <row r="67" spans="1:103" x14ac:dyDescent="0.2">
      <c r="A67" t="s">
        <v>70</v>
      </c>
      <c r="B67">
        <f>GETPIVOTDATA("id",ParAuthor!$F$16,"author",LREAuthorList[[#This Row],[Authors]])</f>
        <v>122</v>
      </c>
      <c r="F67" s="2" t="s">
        <v>58</v>
      </c>
      <c r="CL67">
        <v>2</v>
      </c>
      <c r="CM67">
        <v>5</v>
      </c>
      <c r="CO67">
        <v>1</v>
      </c>
      <c r="CP67">
        <v>1</v>
      </c>
      <c r="CR67">
        <v>3</v>
      </c>
      <c r="CS67">
        <v>1</v>
      </c>
      <c r="CU67">
        <v>13</v>
      </c>
      <c r="CX67" s="2" t="s">
        <v>58</v>
      </c>
      <c r="CY67">
        <f t="shared" si="2"/>
        <v>13</v>
      </c>
    </row>
    <row r="68" spans="1:103" x14ac:dyDescent="0.2">
      <c r="A68" t="s">
        <v>71</v>
      </c>
      <c r="B68">
        <f>GETPIVOTDATA("id",ParAuthor!$F$16,"author",LREAuthorList[[#This Row],[Authors]])</f>
        <v>10</v>
      </c>
      <c r="F68" s="2" t="s">
        <v>60</v>
      </c>
      <c r="V68">
        <v>1</v>
      </c>
      <c r="AA68">
        <v>1</v>
      </c>
      <c r="AD68">
        <v>2</v>
      </c>
      <c r="AI68">
        <v>1</v>
      </c>
      <c r="AJ68">
        <v>3</v>
      </c>
      <c r="AK68">
        <v>1</v>
      </c>
      <c r="AO68">
        <v>1</v>
      </c>
      <c r="AP68">
        <v>2</v>
      </c>
      <c r="AS68">
        <v>1</v>
      </c>
      <c r="AT68">
        <v>2</v>
      </c>
      <c r="AV68">
        <v>2</v>
      </c>
      <c r="AW68">
        <v>1</v>
      </c>
      <c r="AZ68">
        <v>1</v>
      </c>
      <c r="BB68">
        <v>1</v>
      </c>
      <c r="BF68">
        <v>1</v>
      </c>
      <c r="BH68">
        <v>1</v>
      </c>
      <c r="BR68">
        <v>1</v>
      </c>
      <c r="CM68">
        <v>1</v>
      </c>
      <c r="CO68">
        <v>1</v>
      </c>
      <c r="CQ68">
        <v>1</v>
      </c>
      <c r="CS68">
        <v>1</v>
      </c>
      <c r="CU68">
        <v>27</v>
      </c>
      <c r="CX68" s="2" t="s">
        <v>60</v>
      </c>
      <c r="CY68">
        <f t="shared" si="2"/>
        <v>4</v>
      </c>
    </row>
    <row r="69" spans="1:103" x14ac:dyDescent="0.2">
      <c r="A69" t="s">
        <v>72</v>
      </c>
      <c r="B69">
        <f>GETPIVOTDATA("id",ParAuthor!$F$16,"author",LREAuthorList[[#This Row],[Authors]])</f>
        <v>5</v>
      </c>
      <c r="F69" s="2" t="s">
        <v>62</v>
      </c>
      <c r="AB69">
        <v>2</v>
      </c>
      <c r="AI69">
        <v>2</v>
      </c>
      <c r="AK69">
        <v>1</v>
      </c>
      <c r="AL69">
        <v>1</v>
      </c>
      <c r="AM69">
        <v>1</v>
      </c>
      <c r="AN69">
        <v>1</v>
      </c>
      <c r="AP69">
        <v>1</v>
      </c>
      <c r="AT69">
        <v>2</v>
      </c>
      <c r="AW69">
        <v>2</v>
      </c>
      <c r="AX69">
        <v>1</v>
      </c>
      <c r="BA69">
        <v>1</v>
      </c>
      <c r="BH69">
        <v>1</v>
      </c>
      <c r="BJ69">
        <v>1</v>
      </c>
      <c r="CU69">
        <v>17</v>
      </c>
      <c r="CX69" s="2" t="s">
        <v>62</v>
      </c>
      <c r="CY69">
        <f t="shared" si="2"/>
        <v>0</v>
      </c>
    </row>
    <row r="70" spans="1:103" x14ac:dyDescent="0.2">
      <c r="A70" t="s">
        <v>73</v>
      </c>
      <c r="B70">
        <f>GETPIVOTDATA("id",ParAuthor!$F$16,"author",LREAuthorList[[#This Row],[Authors]])</f>
        <v>26</v>
      </c>
      <c r="F70" s="2" t="s">
        <v>64</v>
      </c>
      <c r="BD70">
        <v>1</v>
      </c>
      <c r="BJ70">
        <v>1</v>
      </c>
      <c r="BL70">
        <v>1</v>
      </c>
      <c r="BX70">
        <v>1</v>
      </c>
      <c r="BZ70">
        <v>1</v>
      </c>
      <c r="CU70">
        <v>5</v>
      </c>
      <c r="CX70" s="2" t="s">
        <v>64</v>
      </c>
      <c r="CY70">
        <f t="shared" si="2"/>
        <v>0</v>
      </c>
    </row>
    <row r="71" spans="1:103" x14ac:dyDescent="0.2">
      <c r="A71" t="s">
        <v>74</v>
      </c>
      <c r="B71">
        <f>GETPIVOTDATA("id",ParAuthor!$F$16,"author",LREAuthorList[[#This Row],[Authors]])</f>
        <v>2</v>
      </c>
      <c r="F71" s="2" t="s">
        <v>66</v>
      </c>
      <c r="BH71">
        <v>1</v>
      </c>
      <c r="BN71">
        <v>1</v>
      </c>
      <c r="BS71">
        <v>1</v>
      </c>
      <c r="BT71">
        <v>1</v>
      </c>
      <c r="BU71">
        <v>1</v>
      </c>
      <c r="BX71">
        <v>1</v>
      </c>
      <c r="CB71">
        <v>1</v>
      </c>
      <c r="CF71">
        <v>1</v>
      </c>
      <c r="CG71">
        <v>1</v>
      </c>
      <c r="CL71">
        <v>1</v>
      </c>
      <c r="CP71">
        <v>2</v>
      </c>
      <c r="CQ71">
        <v>3</v>
      </c>
      <c r="CR71">
        <v>1</v>
      </c>
      <c r="CU71">
        <v>16</v>
      </c>
      <c r="CX71" s="2" t="s">
        <v>66</v>
      </c>
      <c r="CY71">
        <f t="shared" si="2"/>
        <v>9</v>
      </c>
    </row>
    <row r="72" spans="1:103" x14ac:dyDescent="0.2">
      <c r="A72" t="s">
        <v>75</v>
      </c>
      <c r="B72">
        <f>GETPIVOTDATA("id",ParAuthor!$F$16,"author",LREAuthorList[[#This Row],[Authors]])</f>
        <v>2</v>
      </c>
      <c r="F72" s="2" t="s">
        <v>67</v>
      </c>
      <c r="BM72">
        <v>1</v>
      </c>
      <c r="BN72">
        <v>1</v>
      </c>
      <c r="BO72">
        <v>3</v>
      </c>
      <c r="BR72">
        <v>1</v>
      </c>
      <c r="CU72">
        <v>6</v>
      </c>
      <c r="CX72" s="2" t="s">
        <v>67</v>
      </c>
      <c r="CY72">
        <f t="shared" si="2"/>
        <v>0</v>
      </c>
    </row>
    <row r="73" spans="1:103" x14ac:dyDescent="0.2">
      <c r="A73" t="s">
        <v>76</v>
      </c>
      <c r="B73">
        <f>GETPIVOTDATA("id",ParAuthor!$F$16,"author",LREAuthorList[[#This Row],[Authors]])</f>
        <v>6</v>
      </c>
      <c r="F73" s="2" t="s">
        <v>68</v>
      </c>
      <c r="CN73">
        <v>1</v>
      </c>
      <c r="CQ73">
        <v>1</v>
      </c>
      <c r="CU73">
        <v>2</v>
      </c>
      <c r="CX73" s="2" t="s">
        <v>68</v>
      </c>
      <c r="CY73">
        <f t="shared" si="2"/>
        <v>2</v>
      </c>
    </row>
    <row r="74" spans="1:103" x14ac:dyDescent="0.2">
      <c r="A74" t="s">
        <v>77</v>
      </c>
      <c r="B74">
        <f>GETPIVOTDATA("id",ParAuthor!$F$16,"author",LREAuthorList[[#This Row],[Authors]])</f>
        <v>27</v>
      </c>
      <c r="F74" s="2" t="s">
        <v>69</v>
      </c>
      <c r="T74">
        <v>1</v>
      </c>
      <c r="X74">
        <v>1</v>
      </c>
      <c r="Z74">
        <v>1</v>
      </c>
      <c r="AP74">
        <v>1</v>
      </c>
      <c r="BE74">
        <v>1</v>
      </c>
      <c r="BI74">
        <v>1</v>
      </c>
      <c r="CU74">
        <v>6</v>
      </c>
      <c r="CX74" s="2" t="s">
        <v>69</v>
      </c>
      <c r="CY74">
        <f t="shared" si="2"/>
        <v>0</v>
      </c>
    </row>
    <row r="75" spans="1:103" x14ac:dyDescent="0.2">
      <c r="A75" s="2" t="s">
        <v>42</v>
      </c>
      <c r="B75">
        <f>GETPIVOTDATA("id",ParAuthor!$F$16,"author",LREAuthorList[[#This Row],[Authors]])</f>
        <v>2</v>
      </c>
      <c r="F75" s="2" t="s">
        <v>70</v>
      </c>
      <c r="G75">
        <v>1</v>
      </c>
      <c r="H75">
        <v>1</v>
      </c>
      <c r="J75">
        <v>1</v>
      </c>
      <c r="K75">
        <v>1</v>
      </c>
      <c r="L75">
        <v>3</v>
      </c>
      <c r="N75">
        <v>2</v>
      </c>
      <c r="O75">
        <v>1</v>
      </c>
      <c r="Q75">
        <v>1</v>
      </c>
      <c r="R75">
        <v>1</v>
      </c>
      <c r="S75">
        <v>3</v>
      </c>
      <c r="T75">
        <v>3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B75">
        <v>1</v>
      </c>
      <c r="AI75">
        <v>2</v>
      </c>
      <c r="AL75">
        <v>1</v>
      </c>
      <c r="AP75">
        <v>1</v>
      </c>
      <c r="AT75">
        <v>4</v>
      </c>
      <c r="AW75">
        <v>2</v>
      </c>
      <c r="AZ75">
        <v>1</v>
      </c>
      <c r="BA75">
        <v>1</v>
      </c>
      <c r="BB75">
        <v>2</v>
      </c>
      <c r="BD75">
        <v>4</v>
      </c>
      <c r="BE75">
        <v>1</v>
      </c>
      <c r="BH75">
        <v>2</v>
      </c>
      <c r="BI75">
        <v>5</v>
      </c>
      <c r="BJ75">
        <v>8</v>
      </c>
      <c r="BL75">
        <v>4</v>
      </c>
      <c r="BM75">
        <v>2</v>
      </c>
      <c r="BN75">
        <v>2</v>
      </c>
      <c r="BP75">
        <v>1</v>
      </c>
      <c r="BQ75">
        <v>2</v>
      </c>
      <c r="BR75">
        <v>2</v>
      </c>
      <c r="BT75">
        <v>4</v>
      </c>
      <c r="BU75">
        <v>3</v>
      </c>
      <c r="BV75">
        <v>1</v>
      </c>
      <c r="BW75">
        <v>1</v>
      </c>
      <c r="BX75">
        <v>4</v>
      </c>
      <c r="BY75">
        <v>2</v>
      </c>
      <c r="BZ75">
        <v>2</v>
      </c>
      <c r="CA75">
        <v>2</v>
      </c>
      <c r="CB75">
        <v>3</v>
      </c>
      <c r="CC75">
        <v>8</v>
      </c>
      <c r="CD75">
        <v>2</v>
      </c>
      <c r="CG75">
        <v>4</v>
      </c>
      <c r="CH75">
        <v>1</v>
      </c>
      <c r="CI75">
        <v>3</v>
      </c>
      <c r="CJ75">
        <v>2</v>
      </c>
      <c r="CK75">
        <v>1</v>
      </c>
      <c r="CL75">
        <v>1</v>
      </c>
      <c r="CM75">
        <v>3</v>
      </c>
      <c r="CO75">
        <v>1</v>
      </c>
      <c r="CP75">
        <v>1</v>
      </c>
      <c r="CR75">
        <v>1</v>
      </c>
      <c r="CU75">
        <v>122</v>
      </c>
      <c r="CX75" s="2" t="s">
        <v>70</v>
      </c>
      <c r="CY75">
        <f t="shared" si="2"/>
        <v>18</v>
      </c>
    </row>
    <row r="76" spans="1:103" x14ac:dyDescent="0.2">
      <c r="F76" s="2" t="s">
        <v>71</v>
      </c>
      <c r="CN76">
        <v>2</v>
      </c>
      <c r="CO76">
        <v>1</v>
      </c>
      <c r="CP76">
        <v>3</v>
      </c>
      <c r="CQ76">
        <v>4</v>
      </c>
      <c r="CU76">
        <v>10</v>
      </c>
      <c r="CX76" s="2" t="s">
        <v>71</v>
      </c>
      <c r="CY76">
        <f t="shared" si="2"/>
        <v>10</v>
      </c>
    </row>
    <row r="77" spans="1:103" x14ac:dyDescent="0.2">
      <c r="F77" s="2" t="s">
        <v>72</v>
      </c>
      <c r="CJ77">
        <v>1</v>
      </c>
      <c r="CK77">
        <v>2</v>
      </c>
      <c r="CL77">
        <v>1</v>
      </c>
      <c r="CQ77">
        <v>1</v>
      </c>
      <c r="CU77">
        <v>5</v>
      </c>
      <c r="CX77" s="2" t="s">
        <v>72</v>
      </c>
      <c r="CY77">
        <f t="shared" si="2"/>
        <v>5</v>
      </c>
    </row>
    <row r="78" spans="1:103" x14ac:dyDescent="0.2">
      <c r="F78" s="2" t="s">
        <v>73</v>
      </c>
      <c r="BB78">
        <v>2</v>
      </c>
      <c r="BD78">
        <v>1</v>
      </c>
      <c r="BE78">
        <v>1</v>
      </c>
      <c r="BF78">
        <v>1</v>
      </c>
      <c r="BI78">
        <v>1</v>
      </c>
      <c r="BJ78">
        <v>2</v>
      </c>
      <c r="BL78">
        <v>1</v>
      </c>
      <c r="BP78">
        <v>1</v>
      </c>
      <c r="BQ78">
        <v>1</v>
      </c>
      <c r="BR78">
        <v>2</v>
      </c>
      <c r="BT78">
        <v>4</v>
      </c>
      <c r="BU78">
        <v>2</v>
      </c>
      <c r="BX78">
        <v>1</v>
      </c>
      <c r="BY78">
        <v>2</v>
      </c>
      <c r="CA78">
        <v>1</v>
      </c>
      <c r="CC78">
        <v>1</v>
      </c>
      <c r="CD78">
        <v>1</v>
      </c>
      <c r="CM78">
        <v>1</v>
      </c>
      <c r="CU78">
        <v>26</v>
      </c>
      <c r="CX78" s="2" t="s">
        <v>73</v>
      </c>
      <c r="CY78">
        <f t="shared" si="2"/>
        <v>1</v>
      </c>
    </row>
    <row r="79" spans="1:103" x14ac:dyDescent="0.2">
      <c r="F79" s="2" t="s">
        <v>74</v>
      </c>
      <c r="CA79">
        <v>1</v>
      </c>
      <c r="CI79">
        <v>1</v>
      </c>
      <c r="CU79">
        <v>2</v>
      </c>
      <c r="CX79" s="2" t="s">
        <v>74</v>
      </c>
      <c r="CY79">
        <f t="shared" si="2"/>
        <v>1</v>
      </c>
    </row>
    <row r="80" spans="1:103" x14ac:dyDescent="0.2">
      <c r="F80" s="2" t="s">
        <v>75</v>
      </c>
      <c r="CJ80">
        <v>1</v>
      </c>
      <c r="CP80">
        <v>1</v>
      </c>
      <c r="CU80">
        <v>2</v>
      </c>
      <c r="CX80" s="2" t="s">
        <v>2740</v>
      </c>
      <c r="CY80">
        <f t="shared" si="2"/>
        <v>2</v>
      </c>
    </row>
    <row r="81" spans="6:104" x14ac:dyDescent="0.2">
      <c r="F81" s="2" t="s">
        <v>76</v>
      </c>
      <c r="CA81">
        <v>1</v>
      </c>
      <c r="CH81">
        <v>2</v>
      </c>
      <c r="CI81">
        <v>2</v>
      </c>
      <c r="CP81">
        <v>1</v>
      </c>
      <c r="CU81">
        <v>6</v>
      </c>
      <c r="CX81" s="2" t="s">
        <v>76</v>
      </c>
      <c r="CY81">
        <f t="shared" si="2"/>
        <v>5</v>
      </c>
    </row>
    <row r="82" spans="6:104" x14ac:dyDescent="0.2">
      <c r="F82" s="2" t="s">
        <v>78</v>
      </c>
      <c r="G82">
        <v>1</v>
      </c>
      <c r="H82">
        <v>1</v>
      </c>
      <c r="I82">
        <v>1</v>
      </c>
      <c r="J82">
        <v>1</v>
      </c>
      <c r="K82">
        <v>2</v>
      </c>
      <c r="L82">
        <v>6</v>
      </c>
      <c r="M82">
        <v>3</v>
      </c>
      <c r="N82">
        <v>6</v>
      </c>
      <c r="O82">
        <v>3</v>
      </c>
      <c r="P82">
        <v>1</v>
      </c>
      <c r="Q82">
        <v>2</v>
      </c>
      <c r="R82">
        <v>3</v>
      </c>
      <c r="S82">
        <v>3</v>
      </c>
      <c r="T82">
        <v>5</v>
      </c>
      <c r="U82">
        <v>2</v>
      </c>
      <c r="V82">
        <v>4</v>
      </c>
      <c r="W82">
        <v>2</v>
      </c>
      <c r="X82">
        <v>4</v>
      </c>
      <c r="Y82">
        <v>2</v>
      </c>
      <c r="Z82">
        <v>7</v>
      </c>
      <c r="AA82">
        <v>3</v>
      </c>
      <c r="AB82">
        <v>5</v>
      </c>
      <c r="AC82">
        <v>1</v>
      </c>
      <c r="AD82">
        <v>4</v>
      </c>
      <c r="AE82">
        <v>8</v>
      </c>
      <c r="AF82">
        <v>5</v>
      </c>
      <c r="AG82">
        <v>4</v>
      </c>
      <c r="AH82">
        <v>3</v>
      </c>
      <c r="AI82">
        <v>6</v>
      </c>
      <c r="AJ82">
        <v>4</v>
      </c>
      <c r="AK82">
        <v>6</v>
      </c>
      <c r="AL82">
        <v>4</v>
      </c>
      <c r="AM82">
        <v>3</v>
      </c>
      <c r="AN82">
        <v>3</v>
      </c>
      <c r="AO82">
        <v>2</v>
      </c>
      <c r="AP82">
        <v>8</v>
      </c>
      <c r="AQ82">
        <v>1</v>
      </c>
      <c r="AR82">
        <v>2</v>
      </c>
      <c r="AS82">
        <v>2</v>
      </c>
      <c r="AT82">
        <v>11</v>
      </c>
      <c r="AU82">
        <v>2</v>
      </c>
      <c r="AV82">
        <v>6</v>
      </c>
      <c r="AW82">
        <v>8</v>
      </c>
      <c r="AX82">
        <v>2</v>
      </c>
      <c r="AY82">
        <v>6</v>
      </c>
      <c r="AZ82">
        <v>4</v>
      </c>
      <c r="BA82">
        <v>4</v>
      </c>
      <c r="BB82">
        <v>7</v>
      </c>
      <c r="BC82">
        <v>4</v>
      </c>
      <c r="BD82">
        <v>11</v>
      </c>
      <c r="BE82">
        <v>7</v>
      </c>
      <c r="BF82">
        <v>7</v>
      </c>
      <c r="BG82">
        <v>2</v>
      </c>
      <c r="BH82">
        <v>10</v>
      </c>
      <c r="BI82">
        <v>15</v>
      </c>
      <c r="BJ82">
        <v>23</v>
      </c>
      <c r="BK82">
        <v>6</v>
      </c>
      <c r="BL82">
        <v>16</v>
      </c>
      <c r="BM82">
        <v>10</v>
      </c>
      <c r="BN82">
        <v>8</v>
      </c>
      <c r="BO82">
        <v>8</v>
      </c>
      <c r="BP82">
        <v>6</v>
      </c>
      <c r="BQ82">
        <v>5</v>
      </c>
      <c r="BR82">
        <v>17</v>
      </c>
      <c r="BS82">
        <v>5</v>
      </c>
      <c r="BT82">
        <v>25</v>
      </c>
      <c r="BU82">
        <v>14</v>
      </c>
      <c r="BV82">
        <v>6</v>
      </c>
      <c r="BW82">
        <v>4</v>
      </c>
      <c r="BX82">
        <v>22</v>
      </c>
      <c r="BY82">
        <v>13</v>
      </c>
      <c r="BZ82">
        <v>10</v>
      </c>
      <c r="CA82">
        <v>13</v>
      </c>
      <c r="CB82">
        <v>19</v>
      </c>
      <c r="CC82">
        <v>28</v>
      </c>
      <c r="CD82">
        <v>13</v>
      </c>
      <c r="CE82">
        <v>2</v>
      </c>
      <c r="CF82">
        <v>8</v>
      </c>
      <c r="CG82">
        <v>20</v>
      </c>
      <c r="CH82">
        <v>10</v>
      </c>
      <c r="CI82">
        <v>12</v>
      </c>
      <c r="CJ82">
        <v>28</v>
      </c>
      <c r="CK82">
        <v>15</v>
      </c>
      <c r="CL82">
        <v>16</v>
      </c>
      <c r="CM82">
        <v>30</v>
      </c>
      <c r="CN82">
        <v>23</v>
      </c>
      <c r="CO82">
        <v>36</v>
      </c>
      <c r="CP82">
        <v>28</v>
      </c>
      <c r="CQ82">
        <v>26</v>
      </c>
      <c r="CR82">
        <v>16</v>
      </c>
      <c r="CS82">
        <v>28</v>
      </c>
      <c r="CT82">
        <v>4</v>
      </c>
      <c r="CU82">
        <v>812</v>
      </c>
    </row>
    <row r="86" spans="6:104" x14ac:dyDescent="0.2">
      <c r="CX86" t="s">
        <v>2741</v>
      </c>
      <c r="CZ86" t="s">
        <v>2742</v>
      </c>
    </row>
  </sheetData>
  <pageMargins left="0.7" right="0.7" top="0.75" bottom="0.75" header="0.3" footer="0.3"/>
  <drawing r:id="rId2"/>
  <tableParts count="3">
    <tablePart r:id="rId3"/>
    <tablePart r:id="rId4"/>
    <tablePart r:id="rId5"/>
  </tableParts>
  <extLst>
    <ext xmlns:x14="http://schemas.microsoft.com/office/spreadsheetml/2009/9/main" uri="{A8765BA9-456A-4dab-B4F3-ACF838C121DE}">
      <x14:slicerList>
        <x14:slicer r:id="rId6"/>
      </x14:slicerList>
    </ext>
    <ext xmlns:x15="http://schemas.microsoft.com/office/spreadsheetml/2010/11/main" uri="{7E03D99C-DC04-49d9-9315-930204A7B6E9}">
      <x15:timelineRefs>
        <x15:timelineRef r:id="rId7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FA150-37E9-4296-8BC7-3DB37FECD0FE}">
  <dimension ref="A1:H827"/>
  <sheetViews>
    <sheetView topLeftCell="D1" zoomScale="160" zoomScaleNormal="160" workbookViewId="0">
      <selection activeCell="D302" sqref="D302"/>
    </sheetView>
  </sheetViews>
  <sheetFormatPr baseColWidth="10" defaultColWidth="11.5" defaultRowHeight="15" x14ac:dyDescent="0.2"/>
  <cols>
    <col min="1" max="1" width="23.1640625" bestFit="1" customWidth="1"/>
    <col min="2" max="2" width="26.33203125" bestFit="1" customWidth="1"/>
    <col min="3" max="3" width="14.5" bestFit="1" customWidth="1"/>
    <col min="4" max="4" width="80.6640625" bestFit="1" customWidth="1"/>
    <col min="5" max="5" width="10.1640625" bestFit="1" customWidth="1"/>
    <col min="6" max="6" width="80.6640625" bestFit="1" customWidth="1"/>
    <col min="7" max="7" width="39.1640625" style="3" bestFit="1" customWidth="1"/>
    <col min="8" max="8" width="11.5" style="3" bestFit="1" customWidth="1"/>
    <col min="9" max="9" width="14" bestFit="1" customWidth="1"/>
  </cols>
  <sheetData>
    <row r="1" spans="1:8" x14ac:dyDescent="0.2">
      <c r="A1" t="s">
        <v>79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  <c r="G1" t="s">
        <v>14</v>
      </c>
      <c r="H1" s="3" t="s">
        <v>85</v>
      </c>
    </row>
    <row r="2" spans="1:8" x14ac:dyDescent="0.2">
      <c r="A2" t="s">
        <v>20</v>
      </c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  <c r="H2" s="3">
        <v>44682</v>
      </c>
    </row>
    <row r="3" spans="1:8" x14ac:dyDescent="0.2">
      <c r="A3" t="s">
        <v>35</v>
      </c>
      <c r="B3" t="s">
        <v>86</v>
      </c>
      <c r="C3" t="s">
        <v>87</v>
      </c>
      <c r="D3" t="s">
        <v>88</v>
      </c>
      <c r="E3" t="s">
        <v>89</v>
      </c>
      <c r="F3" t="s">
        <v>90</v>
      </c>
      <c r="G3" t="s">
        <v>91</v>
      </c>
      <c r="H3" s="3">
        <v>44682</v>
      </c>
    </row>
    <row r="4" spans="1:8" x14ac:dyDescent="0.2">
      <c r="A4" t="s">
        <v>71</v>
      </c>
      <c r="B4" t="s">
        <v>92</v>
      </c>
      <c r="C4" t="s">
        <v>93</v>
      </c>
      <c r="D4" t="s">
        <v>94</v>
      </c>
      <c r="E4" t="s">
        <v>95</v>
      </c>
      <c r="F4" t="s">
        <v>96</v>
      </c>
      <c r="G4" t="s">
        <v>97</v>
      </c>
      <c r="H4" s="3">
        <v>44896</v>
      </c>
    </row>
    <row r="5" spans="1:8" hidden="1" x14ac:dyDescent="0.2">
      <c r="A5" t="s">
        <v>6</v>
      </c>
      <c r="B5" t="s">
        <v>106</v>
      </c>
      <c r="C5" t="s">
        <v>87</v>
      </c>
      <c r="D5" t="s">
        <v>107</v>
      </c>
      <c r="E5" t="s">
        <v>89</v>
      </c>
      <c r="F5" t="s">
        <v>108</v>
      </c>
      <c r="G5" t="s">
        <v>109</v>
      </c>
      <c r="H5" s="3">
        <v>41791</v>
      </c>
    </row>
    <row r="6" spans="1:8" hidden="1" x14ac:dyDescent="0.2">
      <c r="A6" t="s">
        <v>66</v>
      </c>
      <c r="B6" t="s">
        <v>106</v>
      </c>
      <c r="C6" t="s">
        <v>87</v>
      </c>
      <c r="D6" t="s">
        <v>107</v>
      </c>
      <c r="E6" t="s">
        <v>89</v>
      </c>
      <c r="F6" t="s">
        <v>108</v>
      </c>
      <c r="G6" t="s">
        <v>109</v>
      </c>
      <c r="H6" s="3">
        <v>41791</v>
      </c>
    </row>
    <row r="7" spans="1:8" x14ac:dyDescent="0.2">
      <c r="A7" t="s">
        <v>28</v>
      </c>
      <c r="B7" t="s">
        <v>101</v>
      </c>
      <c r="C7" t="s">
        <v>87</v>
      </c>
      <c r="D7" t="s">
        <v>102</v>
      </c>
      <c r="E7" t="s">
        <v>103</v>
      </c>
      <c r="F7" t="s">
        <v>104</v>
      </c>
      <c r="G7" t="s">
        <v>105</v>
      </c>
      <c r="H7" s="3">
        <v>44621</v>
      </c>
    </row>
    <row r="8" spans="1:8" hidden="1" x14ac:dyDescent="0.2">
      <c r="A8" t="s">
        <v>6</v>
      </c>
      <c r="B8" t="s">
        <v>110</v>
      </c>
      <c r="C8" t="s">
        <v>87</v>
      </c>
      <c r="D8" t="s">
        <v>111</v>
      </c>
      <c r="E8" t="s">
        <v>89</v>
      </c>
      <c r="F8" t="s">
        <v>112</v>
      </c>
      <c r="G8" t="s">
        <v>113</v>
      </c>
      <c r="H8" s="3">
        <v>42309</v>
      </c>
    </row>
    <row r="9" spans="1:8" hidden="1" x14ac:dyDescent="0.2">
      <c r="A9" t="s">
        <v>66</v>
      </c>
      <c r="B9" t="s">
        <v>110</v>
      </c>
      <c r="C9" t="s">
        <v>87</v>
      </c>
      <c r="D9" t="s">
        <v>111</v>
      </c>
      <c r="E9" t="s">
        <v>89</v>
      </c>
      <c r="F9" t="s">
        <v>112</v>
      </c>
      <c r="G9" t="s">
        <v>113</v>
      </c>
      <c r="H9" s="3">
        <v>42309</v>
      </c>
    </row>
    <row r="10" spans="1:8" hidden="1" x14ac:dyDescent="0.2">
      <c r="A10" t="s">
        <v>71</v>
      </c>
      <c r="B10" t="s">
        <v>2442</v>
      </c>
      <c r="C10" t="s">
        <v>87</v>
      </c>
      <c r="D10" t="s">
        <v>2443</v>
      </c>
      <c r="E10" t="s">
        <v>89</v>
      </c>
      <c r="F10" t="s">
        <v>2444</v>
      </c>
      <c r="G10" t="s">
        <v>2527</v>
      </c>
      <c r="H10" s="3">
        <v>45261</v>
      </c>
    </row>
    <row r="11" spans="1:8" hidden="1" x14ac:dyDescent="0.2">
      <c r="A11" t="s">
        <v>28</v>
      </c>
      <c r="B11" t="s">
        <v>2442</v>
      </c>
      <c r="C11" t="s">
        <v>87</v>
      </c>
      <c r="D11" t="s">
        <v>2443</v>
      </c>
      <c r="E11" t="s">
        <v>89</v>
      </c>
      <c r="F11" t="s">
        <v>2444</v>
      </c>
      <c r="G11" t="s">
        <v>2527</v>
      </c>
      <c r="H11" s="3">
        <v>45261</v>
      </c>
    </row>
    <row r="12" spans="1:8" hidden="1" x14ac:dyDescent="0.2">
      <c r="A12" t="s">
        <v>6</v>
      </c>
      <c r="B12" t="s">
        <v>118</v>
      </c>
      <c r="C12" t="s">
        <v>87</v>
      </c>
      <c r="D12" t="s">
        <v>119</v>
      </c>
      <c r="E12" t="s">
        <v>95</v>
      </c>
      <c r="F12" t="s">
        <v>120</v>
      </c>
      <c r="G12" t="s">
        <v>121</v>
      </c>
      <c r="H12" s="3">
        <v>41456</v>
      </c>
    </row>
    <row r="13" spans="1:8" hidden="1" x14ac:dyDescent="0.2">
      <c r="A13" t="s">
        <v>6</v>
      </c>
      <c r="B13" t="s">
        <v>127</v>
      </c>
      <c r="C13" t="s">
        <v>87</v>
      </c>
      <c r="D13" t="s">
        <v>128</v>
      </c>
      <c r="E13" t="s">
        <v>124</v>
      </c>
      <c r="F13" t="s">
        <v>129</v>
      </c>
      <c r="G13" t="s">
        <v>130</v>
      </c>
      <c r="H13" s="3">
        <v>42186</v>
      </c>
    </row>
    <row r="14" spans="1:8" hidden="1" x14ac:dyDescent="0.2">
      <c r="A14" t="s">
        <v>36</v>
      </c>
      <c r="B14" t="s">
        <v>114</v>
      </c>
      <c r="C14" t="s">
        <v>87</v>
      </c>
      <c r="D14" t="s">
        <v>115</v>
      </c>
      <c r="E14" t="s">
        <v>95</v>
      </c>
      <c r="F14" t="s">
        <v>116</v>
      </c>
      <c r="G14" t="s">
        <v>117</v>
      </c>
      <c r="H14" s="3">
        <v>43922</v>
      </c>
    </row>
    <row r="15" spans="1:8" hidden="1" x14ac:dyDescent="0.2">
      <c r="A15" t="s">
        <v>53</v>
      </c>
      <c r="B15" t="s">
        <v>114</v>
      </c>
      <c r="C15" t="s">
        <v>87</v>
      </c>
      <c r="D15" t="s">
        <v>115</v>
      </c>
      <c r="E15" t="s">
        <v>95</v>
      </c>
      <c r="F15" t="s">
        <v>116</v>
      </c>
      <c r="G15" t="s">
        <v>117</v>
      </c>
      <c r="H15" s="3">
        <v>43922</v>
      </c>
    </row>
    <row r="16" spans="1:8" hidden="1" x14ac:dyDescent="0.2">
      <c r="A16" t="s">
        <v>27</v>
      </c>
      <c r="B16" t="s">
        <v>114</v>
      </c>
      <c r="C16" t="s">
        <v>87</v>
      </c>
      <c r="D16" t="s">
        <v>115</v>
      </c>
      <c r="E16" t="s">
        <v>95</v>
      </c>
      <c r="F16" t="s">
        <v>116</v>
      </c>
      <c r="G16" t="s">
        <v>117</v>
      </c>
      <c r="H16" s="3">
        <v>43922</v>
      </c>
    </row>
    <row r="17" spans="1:8" hidden="1" x14ac:dyDescent="0.2">
      <c r="A17" t="s">
        <v>6</v>
      </c>
      <c r="B17" t="s">
        <v>131</v>
      </c>
      <c r="C17" t="s">
        <v>87</v>
      </c>
      <c r="D17" t="s">
        <v>132</v>
      </c>
      <c r="E17" t="s">
        <v>89</v>
      </c>
      <c r="F17" t="s">
        <v>133</v>
      </c>
      <c r="G17" t="s">
        <v>134</v>
      </c>
      <c r="H17" s="3">
        <v>43739</v>
      </c>
    </row>
    <row r="18" spans="1:8" x14ac:dyDescent="0.2">
      <c r="A18" t="s">
        <v>43</v>
      </c>
      <c r="B18" t="s">
        <v>122</v>
      </c>
      <c r="C18" t="s">
        <v>93</v>
      </c>
      <c r="D18" t="s">
        <v>123</v>
      </c>
      <c r="E18" t="s">
        <v>124</v>
      </c>
      <c r="F18" t="s">
        <v>125</v>
      </c>
      <c r="G18" t="s">
        <v>126</v>
      </c>
      <c r="H18" s="3">
        <v>44593</v>
      </c>
    </row>
    <row r="19" spans="1:8" x14ac:dyDescent="0.2">
      <c r="A19" t="s">
        <v>38</v>
      </c>
      <c r="B19" t="s">
        <v>122</v>
      </c>
      <c r="C19" t="s">
        <v>93</v>
      </c>
      <c r="D19" t="s">
        <v>123</v>
      </c>
      <c r="E19" t="s">
        <v>124</v>
      </c>
      <c r="F19" t="s">
        <v>125</v>
      </c>
      <c r="G19" t="s">
        <v>126</v>
      </c>
      <c r="H19" s="3">
        <v>44593</v>
      </c>
    </row>
    <row r="20" spans="1:8" hidden="1" x14ac:dyDescent="0.2">
      <c r="A20" t="s">
        <v>6</v>
      </c>
      <c r="B20" t="s">
        <v>135</v>
      </c>
      <c r="C20" t="s">
        <v>136</v>
      </c>
      <c r="D20" t="s">
        <v>137</v>
      </c>
      <c r="F20" t="s">
        <v>138</v>
      </c>
      <c r="G20" t="s">
        <v>139</v>
      </c>
      <c r="H20" s="3">
        <v>43191</v>
      </c>
    </row>
    <row r="21" spans="1:8" hidden="1" x14ac:dyDescent="0.2">
      <c r="A21" t="s">
        <v>24</v>
      </c>
      <c r="B21" t="s">
        <v>135</v>
      </c>
      <c r="C21" t="s">
        <v>136</v>
      </c>
      <c r="D21" t="s">
        <v>137</v>
      </c>
      <c r="F21" t="s">
        <v>138</v>
      </c>
      <c r="G21" t="s">
        <v>139</v>
      </c>
      <c r="H21" s="3">
        <v>43191</v>
      </c>
    </row>
    <row r="22" spans="1:8" hidden="1" x14ac:dyDescent="0.2">
      <c r="A22" t="s">
        <v>70</v>
      </c>
      <c r="B22" t="s">
        <v>140</v>
      </c>
      <c r="C22" t="s">
        <v>87</v>
      </c>
      <c r="D22" t="s">
        <v>141</v>
      </c>
      <c r="F22" t="s">
        <v>142</v>
      </c>
      <c r="G22"/>
      <c r="H22" s="3">
        <v>38626</v>
      </c>
    </row>
    <row r="23" spans="1:8" hidden="1" x14ac:dyDescent="0.2">
      <c r="A23" t="s">
        <v>70</v>
      </c>
      <c r="B23" t="s">
        <v>143</v>
      </c>
      <c r="C23" t="s">
        <v>87</v>
      </c>
      <c r="D23" t="s">
        <v>144</v>
      </c>
      <c r="E23" t="s">
        <v>95</v>
      </c>
      <c r="F23" t="s">
        <v>145</v>
      </c>
      <c r="G23"/>
      <c r="H23" s="3">
        <v>39326</v>
      </c>
    </row>
    <row r="24" spans="1:8" hidden="1" x14ac:dyDescent="0.2">
      <c r="A24" t="s">
        <v>62</v>
      </c>
      <c r="B24" t="s">
        <v>143</v>
      </c>
      <c r="C24" t="s">
        <v>87</v>
      </c>
      <c r="D24" t="s">
        <v>144</v>
      </c>
      <c r="E24" t="s">
        <v>95</v>
      </c>
      <c r="F24" t="s">
        <v>145</v>
      </c>
      <c r="G24"/>
      <c r="H24" s="3">
        <v>39326</v>
      </c>
    </row>
    <row r="25" spans="1:8" hidden="1" x14ac:dyDescent="0.2">
      <c r="A25" t="s">
        <v>38</v>
      </c>
      <c r="B25" t="s">
        <v>146</v>
      </c>
      <c r="C25" t="s">
        <v>93</v>
      </c>
      <c r="D25" t="s">
        <v>147</v>
      </c>
      <c r="E25" t="s">
        <v>103</v>
      </c>
      <c r="F25" t="s">
        <v>148</v>
      </c>
      <c r="G25" t="s">
        <v>149</v>
      </c>
      <c r="H25" s="3">
        <v>44927</v>
      </c>
    </row>
    <row r="26" spans="1:8" hidden="1" x14ac:dyDescent="0.2">
      <c r="A26" t="s">
        <v>42</v>
      </c>
      <c r="B26" t="s">
        <v>146</v>
      </c>
      <c r="C26" t="s">
        <v>93</v>
      </c>
      <c r="D26" t="s">
        <v>147</v>
      </c>
      <c r="E26" t="s">
        <v>103</v>
      </c>
      <c r="F26" t="s">
        <v>148</v>
      </c>
      <c r="G26" t="s">
        <v>149</v>
      </c>
      <c r="H26" s="3">
        <v>44927</v>
      </c>
    </row>
    <row r="27" spans="1:8" x14ac:dyDescent="0.2">
      <c r="A27" t="s">
        <v>38</v>
      </c>
      <c r="B27" t="s">
        <v>150</v>
      </c>
      <c r="C27" t="s">
        <v>93</v>
      </c>
      <c r="D27" t="s">
        <v>2389</v>
      </c>
      <c r="E27" t="s">
        <v>89</v>
      </c>
      <c r="F27" t="s">
        <v>2390</v>
      </c>
      <c r="G27" t="s">
        <v>151</v>
      </c>
      <c r="H27" s="3">
        <v>44682</v>
      </c>
    </row>
    <row r="28" spans="1:8" x14ac:dyDescent="0.2">
      <c r="A28" t="s">
        <v>42</v>
      </c>
      <c r="B28" t="s">
        <v>150</v>
      </c>
      <c r="C28" t="s">
        <v>93</v>
      </c>
      <c r="D28" t="s">
        <v>2389</v>
      </c>
      <c r="E28" t="s">
        <v>89</v>
      </c>
      <c r="F28" t="s">
        <v>2390</v>
      </c>
      <c r="G28" t="s">
        <v>151</v>
      </c>
      <c r="H28" s="3">
        <v>44682</v>
      </c>
    </row>
    <row r="29" spans="1:8" hidden="1" x14ac:dyDescent="0.2">
      <c r="A29" t="s">
        <v>5</v>
      </c>
      <c r="B29" t="s">
        <v>98</v>
      </c>
      <c r="C29" t="s">
        <v>87</v>
      </c>
      <c r="D29" t="s">
        <v>99</v>
      </c>
      <c r="E29" t="s">
        <v>95</v>
      </c>
      <c r="F29" t="s">
        <v>100</v>
      </c>
      <c r="G29"/>
      <c r="H29" s="3">
        <v>40695</v>
      </c>
    </row>
    <row r="30" spans="1:8" hidden="1" x14ac:dyDescent="0.2">
      <c r="A30" t="s">
        <v>6</v>
      </c>
      <c r="B30" t="s">
        <v>98</v>
      </c>
      <c r="C30" t="s">
        <v>87</v>
      </c>
      <c r="D30" t="s">
        <v>99</v>
      </c>
      <c r="E30" t="s">
        <v>95</v>
      </c>
      <c r="F30" t="s">
        <v>100</v>
      </c>
      <c r="G30"/>
      <c r="H30" s="3">
        <v>40695</v>
      </c>
    </row>
    <row r="31" spans="1:8" hidden="1" x14ac:dyDescent="0.2">
      <c r="A31" t="s">
        <v>5</v>
      </c>
      <c r="B31" t="s">
        <v>152</v>
      </c>
      <c r="C31" t="s">
        <v>93</v>
      </c>
      <c r="D31" t="s">
        <v>153</v>
      </c>
      <c r="F31" t="s">
        <v>154</v>
      </c>
      <c r="G31" t="s">
        <v>155</v>
      </c>
      <c r="H31" s="3">
        <v>40969</v>
      </c>
    </row>
    <row r="32" spans="1:8" hidden="1" x14ac:dyDescent="0.2">
      <c r="A32" t="s">
        <v>6</v>
      </c>
      <c r="B32" t="s">
        <v>152</v>
      </c>
      <c r="C32" t="s">
        <v>93</v>
      </c>
      <c r="D32" t="s">
        <v>153</v>
      </c>
      <c r="F32" t="s">
        <v>154</v>
      </c>
      <c r="G32" t="s">
        <v>155</v>
      </c>
      <c r="H32" s="3">
        <v>40969</v>
      </c>
    </row>
    <row r="33" spans="1:8" hidden="1" x14ac:dyDescent="0.2">
      <c r="A33" t="s">
        <v>5</v>
      </c>
      <c r="B33" t="s">
        <v>156</v>
      </c>
      <c r="C33" t="s">
        <v>157</v>
      </c>
      <c r="E33" t="s">
        <v>103</v>
      </c>
      <c r="F33" t="s">
        <v>158</v>
      </c>
      <c r="G33"/>
      <c r="H33" s="3">
        <v>41883</v>
      </c>
    </row>
    <row r="34" spans="1:8" hidden="1" x14ac:dyDescent="0.2">
      <c r="A34" t="s">
        <v>5</v>
      </c>
      <c r="B34" t="s">
        <v>159</v>
      </c>
      <c r="C34" t="s">
        <v>87</v>
      </c>
      <c r="D34" t="s">
        <v>160</v>
      </c>
      <c r="E34" t="s">
        <v>103</v>
      </c>
      <c r="F34" t="s">
        <v>161</v>
      </c>
      <c r="G34" t="s">
        <v>162</v>
      </c>
      <c r="H34" s="3">
        <v>41730</v>
      </c>
    </row>
    <row r="35" spans="1:8" hidden="1" x14ac:dyDescent="0.2">
      <c r="A35" t="s">
        <v>6</v>
      </c>
      <c r="B35" t="s">
        <v>159</v>
      </c>
      <c r="C35" t="s">
        <v>87</v>
      </c>
      <c r="D35" t="s">
        <v>160</v>
      </c>
      <c r="E35" t="s">
        <v>103</v>
      </c>
      <c r="F35" t="s">
        <v>161</v>
      </c>
      <c r="G35" t="s">
        <v>162</v>
      </c>
      <c r="H35" s="3">
        <v>41730</v>
      </c>
    </row>
    <row r="36" spans="1:8" hidden="1" x14ac:dyDescent="0.2">
      <c r="A36" t="s">
        <v>5</v>
      </c>
      <c r="B36" t="s">
        <v>163</v>
      </c>
      <c r="C36" t="s">
        <v>87</v>
      </c>
      <c r="D36" t="s">
        <v>164</v>
      </c>
      <c r="E36" t="s">
        <v>210</v>
      </c>
      <c r="F36" t="s">
        <v>165</v>
      </c>
      <c r="G36"/>
      <c r="H36" s="3">
        <v>42156</v>
      </c>
    </row>
    <row r="37" spans="1:8" hidden="1" x14ac:dyDescent="0.2">
      <c r="A37" t="s">
        <v>5</v>
      </c>
      <c r="B37" t="s">
        <v>166</v>
      </c>
      <c r="C37" t="s">
        <v>87</v>
      </c>
      <c r="D37" t="s">
        <v>167</v>
      </c>
      <c r="E37" t="s">
        <v>89</v>
      </c>
      <c r="F37" t="s">
        <v>168</v>
      </c>
      <c r="G37" t="s">
        <v>169</v>
      </c>
      <c r="H37" s="3">
        <v>42156</v>
      </c>
    </row>
    <row r="38" spans="1:8" hidden="1" x14ac:dyDescent="0.2">
      <c r="A38" t="s">
        <v>5</v>
      </c>
      <c r="B38" t="s">
        <v>170</v>
      </c>
      <c r="C38" t="s">
        <v>87</v>
      </c>
      <c r="D38" t="s">
        <v>171</v>
      </c>
      <c r="E38" t="s">
        <v>210</v>
      </c>
      <c r="F38" t="s">
        <v>172</v>
      </c>
      <c r="G38"/>
      <c r="H38" s="3">
        <v>42064</v>
      </c>
    </row>
    <row r="39" spans="1:8" hidden="1" x14ac:dyDescent="0.2">
      <c r="A39" t="s">
        <v>70</v>
      </c>
      <c r="B39" t="s">
        <v>173</v>
      </c>
      <c r="C39" t="s">
        <v>87</v>
      </c>
      <c r="D39" t="s">
        <v>174</v>
      </c>
      <c r="E39" t="s">
        <v>89</v>
      </c>
      <c r="F39" t="s">
        <v>175</v>
      </c>
      <c r="G39"/>
      <c r="H39" s="3">
        <v>39326</v>
      </c>
    </row>
    <row r="40" spans="1:8" hidden="1" x14ac:dyDescent="0.2">
      <c r="A40" t="s">
        <v>62</v>
      </c>
      <c r="B40" t="s">
        <v>173</v>
      </c>
      <c r="C40" t="s">
        <v>87</v>
      </c>
      <c r="D40" t="s">
        <v>174</v>
      </c>
      <c r="E40" t="s">
        <v>89</v>
      </c>
      <c r="F40" t="s">
        <v>175</v>
      </c>
      <c r="G40"/>
      <c r="H40" s="3">
        <v>39326</v>
      </c>
    </row>
    <row r="41" spans="1:8" hidden="1" x14ac:dyDescent="0.2">
      <c r="A41" t="s">
        <v>35</v>
      </c>
      <c r="B41" t="s">
        <v>176</v>
      </c>
      <c r="C41" t="s">
        <v>87</v>
      </c>
      <c r="D41" t="s">
        <v>177</v>
      </c>
      <c r="E41" t="s">
        <v>103</v>
      </c>
      <c r="F41" t="s">
        <v>178</v>
      </c>
      <c r="G41" t="s">
        <v>179</v>
      </c>
      <c r="H41" s="3">
        <v>45139</v>
      </c>
    </row>
    <row r="42" spans="1:8" hidden="1" x14ac:dyDescent="0.2">
      <c r="A42" t="s">
        <v>20</v>
      </c>
      <c r="B42" t="s">
        <v>176</v>
      </c>
      <c r="C42" t="s">
        <v>87</v>
      </c>
      <c r="D42" t="s">
        <v>177</v>
      </c>
      <c r="E42" t="s">
        <v>103</v>
      </c>
      <c r="F42" t="s">
        <v>178</v>
      </c>
      <c r="G42" t="s">
        <v>179</v>
      </c>
      <c r="H42" s="3">
        <v>45139</v>
      </c>
    </row>
    <row r="43" spans="1:8" hidden="1" x14ac:dyDescent="0.2">
      <c r="A43" t="s">
        <v>22</v>
      </c>
      <c r="B43" t="s">
        <v>176</v>
      </c>
      <c r="C43" t="s">
        <v>87</v>
      </c>
      <c r="D43" t="s">
        <v>177</v>
      </c>
      <c r="E43" t="s">
        <v>103</v>
      </c>
      <c r="F43" t="s">
        <v>178</v>
      </c>
      <c r="G43" t="s">
        <v>179</v>
      </c>
      <c r="H43" s="3">
        <v>45139</v>
      </c>
    </row>
    <row r="44" spans="1:8" hidden="1" x14ac:dyDescent="0.2">
      <c r="A44" t="s">
        <v>6</v>
      </c>
      <c r="B44" t="s">
        <v>180</v>
      </c>
      <c r="C44" t="s">
        <v>87</v>
      </c>
      <c r="D44" t="s">
        <v>181</v>
      </c>
      <c r="E44" t="s">
        <v>95</v>
      </c>
      <c r="F44" t="s">
        <v>182</v>
      </c>
      <c r="G44" t="s">
        <v>183</v>
      </c>
      <c r="H44" s="3">
        <v>41640</v>
      </c>
    </row>
    <row r="45" spans="1:8" hidden="1" x14ac:dyDescent="0.2">
      <c r="A45" t="s">
        <v>6</v>
      </c>
      <c r="B45" t="s">
        <v>184</v>
      </c>
      <c r="C45" t="s">
        <v>87</v>
      </c>
      <c r="D45" t="s">
        <v>185</v>
      </c>
      <c r="E45" t="s">
        <v>95</v>
      </c>
      <c r="F45" t="s">
        <v>186</v>
      </c>
      <c r="G45" t="s">
        <v>187</v>
      </c>
      <c r="H45" s="3">
        <v>42217</v>
      </c>
    </row>
    <row r="46" spans="1:8" hidden="1" x14ac:dyDescent="0.2">
      <c r="A46" t="s">
        <v>6</v>
      </c>
      <c r="B46" t="s">
        <v>188</v>
      </c>
      <c r="C46" t="s">
        <v>87</v>
      </c>
      <c r="D46" t="s">
        <v>189</v>
      </c>
      <c r="E46" t="s">
        <v>89</v>
      </c>
      <c r="F46" t="s">
        <v>190</v>
      </c>
      <c r="G46" t="s">
        <v>191</v>
      </c>
      <c r="H46" s="3">
        <v>42856</v>
      </c>
    </row>
    <row r="47" spans="1:8" hidden="1" x14ac:dyDescent="0.2">
      <c r="A47" t="s">
        <v>6</v>
      </c>
      <c r="B47" t="s">
        <v>192</v>
      </c>
      <c r="C47" t="s">
        <v>87</v>
      </c>
      <c r="D47" t="s">
        <v>193</v>
      </c>
      <c r="E47" t="s">
        <v>124</v>
      </c>
      <c r="F47" t="s">
        <v>194</v>
      </c>
      <c r="G47" t="s">
        <v>195</v>
      </c>
      <c r="H47" s="3">
        <v>44013</v>
      </c>
    </row>
    <row r="48" spans="1:8" x14ac:dyDescent="0.2">
      <c r="A48" t="s">
        <v>20</v>
      </c>
      <c r="B48" t="s">
        <v>196</v>
      </c>
      <c r="C48" t="s">
        <v>93</v>
      </c>
      <c r="D48" t="s">
        <v>197</v>
      </c>
      <c r="E48" t="s">
        <v>124</v>
      </c>
      <c r="F48" t="s">
        <v>198</v>
      </c>
      <c r="G48" t="s">
        <v>199</v>
      </c>
      <c r="H48" s="3">
        <v>44621</v>
      </c>
    </row>
    <row r="49" spans="1:8" x14ac:dyDescent="0.2">
      <c r="A49" t="s">
        <v>70</v>
      </c>
      <c r="B49" t="s">
        <v>196</v>
      </c>
      <c r="C49" t="s">
        <v>93</v>
      </c>
      <c r="D49" t="s">
        <v>197</v>
      </c>
      <c r="E49" t="s">
        <v>124</v>
      </c>
      <c r="F49" t="s">
        <v>198</v>
      </c>
      <c r="G49" t="s">
        <v>199</v>
      </c>
      <c r="H49" s="3">
        <v>44621</v>
      </c>
    </row>
    <row r="50" spans="1:8" hidden="1" x14ac:dyDescent="0.2">
      <c r="A50" t="s">
        <v>70</v>
      </c>
      <c r="B50" t="s">
        <v>200</v>
      </c>
      <c r="C50" t="s">
        <v>93</v>
      </c>
      <c r="D50" t="s">
        <v>201</v>
      </c>
      <c r="F50" t="s">
        <v>202</v>
      </c>
      <c r="G50" t="s">
        <v>203</v>
      </c>
      <c r="H50" s="3">
        <v>37834</v>
      </c>
    </row>
    <row r="51" spans="1:8" hidden="1" x14ac:dyDescent="0.2">
      <c r="A51" t="s">
        <v>70</v>
      </c>
      <c r="B51" t="s">
        <v>204</v>
      </c>
      <c r="C51" t="s">
        <v>93</v>
      </c>
      <c r="D51" t="s">
        <v>205</v>
      </c>
      <c r="E51" t="s">
        <v>103</v>
      </c>
      <c r="F51" t="s">
        <v>206</v>
      </c>
      <c r="G51" t="s">
        <v>207</v>
      </c>
      <c r="H51" s="3">
        <v>38412</v>
      </c>
    </row>
    <row r="52" spans="1:8" hidden="1" x14ac:dyDescent="0.2">
      <c r="A52" t="s">
        <v>22</v>
      </c>
      <c r="B52" t="s">
        <v>208</v>
      </c>
      <c r="C52" t="s">
        <v>87</v>
      </c>
      <c r="D52" t="s">
        <v>209</v>
      </c>
      <c r="E52" t="s">
        <v>210</v>
      </c>
      <c r="F52" t="s">
        <v>211</v>
      </c>
      <c r="G52" t="s">
        <v>212</v>
      </c>
      <c r="H52" s="3">
        <v>44317</v>
      </c>
    </row>
    <row r="53" spans="1:8" hidden="1" x14ac:dyDescent="0.2">
      <c r="A53" t="s">
        <v>27</v>
      </c>
      <c r="B53" t="s">
        <v>208</v>
      </c>
      <c r="C53" t="s">
        <v>87</v>
      </c>
      <c r="D53" t="s">
        <v>209</v>
      </c>
      <c r="E53" t="s">
        <v>210</v>
      </c>
      <c r="F53" t="s">
        <v>211</v>
      </c>
      <c r="G53" t="s">
        <v>212</v>
      </c>
      <c r="H53" s="3">
        <v>44317</v>
      </c>
    </row>
    <row r="54" spans="1:8" hidden="1" x14ac:dyDescent="0.2">
      <c r="A54" t="s">
        <v>6</v>
      </c>
      <c r="B54" t="s">
        <v>213</v>
      </c>
      <c r="C54" t="s">
        <v>87</v>
      </c>
      <c r="D54" t="s">
        <v>214</v>
      </c>
      <c r="E54" t="s">
        <v>95</v>
      </c>
      <c r="F54" t="s">
        <v>215</v>
      </c>
      <c r="G54" t="s">
        <v>216</v>
      </c>
      <c r="H54" s="3">
        <v>42917</v>
      </c>
    </row>
    <row r="55" spans="1:8" hidden="1" x14ac:dyDescent="0.2">
      <c r="A55" t="s">
        <v>6</v>
      </c>
      <c r="B55" t="s">
        <v>217</v>
      </c>
      <c r="C55" t="s">
        <v>93</v>
      </c>
      <c r="D55" t="s">
        <v>218</v>
      </c>
      <c r="E55" t="s">
        <v>89</v>
      </c>
      <c r="F55" t="s">
        <v>219</v>
      </c>
      <c r="G55" t="s">
        <v>220</v>
      </c>
      <c r="H55" s="3">
        <v>43617</v>
      </c>
    </row>
    <row r="56" spans="1:8" hidden="1" x14ac:dyDescent="0.2">
      <c r="A56" t="s">
        <v>4</v>
      </c>
      <c r="B56" t="s">
        <v>221</v>
      </c>
      <c r="C56" t="s">
        <v>93</v>
      </c>
      <c r="D56" t="s">
        <v>222</v>
      </c>
      <c r="F56" t="s">
        <v>223</v>
      </c>
      <c r="G56"/>
      <c r="H56" s="3">
        <v>38930</v>
      </c>
    </row>
    <row r="57" spans="1:8" hidden="1" x14ac:dyDescent="0.2">
      <c r="A57" t="s">
        <v>60</v>
      </c>
      <c r="B57" t="s">
        <v>224</v>
      </c>
      <c r="C57" t="s">
        <v>87</v>
      </c>
      <c r="D57" t="s">
        <v>225</v>
      </c>
      <c r="F57" t="s">
        <v>226</v>
      </c>
      <c r="G57"/>
      <c r="H57" s="3">
        <v>41244</v>
      </c>
    </row>
    <row r="58" spans="1:8" x14ac:dyDescent="0.2">
      <c r="A58" t="s">
        <v>30</v>
      </c>
      <c r="B58" t="s">
        <v>227</v>
      </c>
      <c r="C58" t="s">
        <v>87</v>
      </c>
      <c r="D58" t="s">
        <v>228</v>
      </c>
      <c r="E58" t="s">
        <v>89</v>
      </c>
      <c r="F58" t="s">
        <v>229</v>
      </c>
      <c r="G58" t="s">
        <v>2749</v>
      </c>
      <c r="H58" s="3">
        <v>44896</v>
      </c>
    </row>
    <row r="59" spans="1:8" hidden="1" x14ac:dyDescent="0.2">
      <c r="A59" t="s">
        <v>30</v>
      </c>
      <c r="B59" t="s">
        <v>2445</v>
      </c>
      <c r="C59" t="s">
        <v>87</v>
      </c>
      <c r="D59" t="s">
        <v>2446</v>
      </c>
      <c r="E59" t="s">
        <v>95</v>
      </c>
      <c r="F59" t="s">
        <v>2447</v>
      </c>
      <c r="G59" t="s">
        <v>2448</v>
      </c>
      <c r="H59" s="3">
        <v>45078</v>
      </c>
    </row>
    <row r="60" spans="1:8" hidden="1" x14ac:dyDescent="0.2">
      <c r="A60" t="s">
        <v>53</v>
      </c>
      <c r="B60" t="s">
        <v>230</v>
      </c>
      <c r="C60" t="s">
        <v>87</v>
      </c>
      <c r="D60" t="s">
        <v>231</v>
      </c>
      <c r="E60" t="s">
        <v>210</v>
      </c>
      <c r="F60" t="s">
        <v>232</v>
      </c>
      <c r="G60" t="s">
        <v>233</v>
      </c>
      <c r="H60" s="3">
        <v>41883</v>
      </c>
    </row>
    <row r="61" spans="1:8" hidden="1" x14ac:dyDescent="0.2">
      <c r="A61" t="s">
        <v>70</v>
      </c>
      <c r="B61" t="s">
        <v>230</v>
      </c>
      <c r="C61" t="s">
        <v>87</v>
      </c>
      <c r="D61" t="s">
        <v>231</v>
      </c>
      <c r="E61" t="s">
        <v>210</v>
      </c>
      <c r="F61" t="s">
        <v>232</v>
      </c>
      <c r="G61" t="s">
        <v>233</v>
      </c>
      <c r="H61" s="3">
        <v>41883</v>
      </c>
    </row>
    <row r="62" spans="1:8" hidden="1" x14ac:dyDescent="0.2">
      <c r="A62" t="s">
        <v>39</v>
      </c>
      <c r="B62" t="s">
        <v>230</v>
      </c>
      <c r="C62" t="s">
        <v>87</v>
      </c>
      <c r="D62" t="s">
        <v>231</v>
      </c>
      <c r="E62" t="s">
        <v>210</v>
      </c>
      <c r="F62" t="s">
        <v>232</v>
      </c>
      <c r="G62" t="s">
        <v>233</v>
      </c>
      <c r="H62" s="3">
        <v>41883</v>
      </c>
    </row>
    <row r="63" spans="1:8" hidden="1" x14ac:dyDescent="0.2">
      <c r="A63" t="s">
        <v>53</v>
      </c>
      <c r="B63" t="s">
        <v>234</v>
      </c>
      <c r="C63" t="s">
        <v>235</v>
      </c>
      <c r="F63" t="s">
        <v>236</v>
      </c>
      <c r="G63"/>
      <c r="H63" s="3">
        <v>41944</v>
      </c>
    </row>
    <row r="64" spans="1:8" hidden="1" x14ac:dyDescent="0.2">
      <c r="A64" t="s">
        <v>70</v>
      </c>
      <c r="B64" t="s">
        <v>234</v>
      </c>
      <c r="C64" t="s">
        <v>235</v>
      </c>
      <c r="F64" t="s">
        <v>236</v>
      </c>
      <c r="G64"/>
      <c r="H64" s="3">
        <v>41944</v>
      </c>
    </row>
    <row r="65" spans="1:8" hidden="1" x14ac:dyDescent="0.2">
      <c r="A65" t="s">
        <v>39</v>
      </c>
      <c r="B65" t="s">
        <v>234</v>
      </c>
      <c r="C65" t="s">
        <v>235</v>
      </c>
      <c r="F65" t="s">
        <v>236</v>
      </c>
      <c r="G65"/>
      <c r="H65" s="3">
        <v>41944</v>
      </c>
    </row>
    <row r="66" spans="1:8" hidden="1" x14ac:dyDescent="0.2">
      <c r="A66" t="s">
        <v>53</v>
      </c>
      <c r="B66" t="s">
        <v>237</v>
      </c>
      <c r="C66" t="s">
        <v>87</v>
      </c>
      <c r="D66" t="s">
        <v>174</v>
      </c>
      <c r="E66" t="s">
        <v>89</v>
      </c>
      <c r="F66" t="s">
        <v>238</v>
      </c>
      <c r="G66" t="s">
        <v>239</v>
      </c>
      <c r="H66" s="3">
        <v>42248</v>
      </c>
    </row>
    <row r="67" spans="1:8" hidden="1" x14ac:dyDescent="0.2">
      <c r="A67" t="s">
        <v>70</v>
      </c>
      <c r="B67" t="s">
        <v>237</v>
      </c>
      <c r="C67" t="s">
        <v>87</v>
      </c>
      <c r="D67" t="s">
        <v>174</v>
      </c>
      <c r="E67" t="s">
        <v>89</v>
      </c>
      <c r="F67" t="s">
        <v>238</v>
      </c>
      <c r="G67" t="s">
        <v>239</v>
      </c>
      <c r="H67" s="3">
        <v>42248</v>
      </c>
    </row>
    <row r="68" spans="1:8" hidden="1" x14ac:dyDescent="0.2">
      <c r="A68" t="s">
        <v>39</v>
      </c>
      <c r="B68" t="s">
        <v>237</v>
      </c>
      <c r="C68" t="s">
        <v>87</v>
      </c>
      <c r="D68" t="s">
        <v>174</v>
      </c>
      <c r="E68" t="s">
        <v>89</v>
      </c>
      <c r="F68" t="s">
        <v>238</v>
      </c>
      <c r="G68" t="s">
        <v>239</v>
      </c>
      <c r="H68" s="3">
        <v>42248</v>
      </c>
    </row>
    <row r="69" spans="1:8" hidden="1" x14ac:dyDescent="0.2">
      <c r="A69" t="s">
        <v>53</v>
      </c>
      <c r="B69" t="s">
        <v>240</v>
      </c>
      <c r="C69" t="s">
        <v>87</v>
      </c>
      <c r="D69" t="s">
        <v>241</v>
      </c>
      <c r="E69" t="s">
        <v>89</v>
      </c>
      <c r="F69" t="s">
        <v>242</v>
      </c>
      <c r="G69" t="s">
        <v>243</v>
      </c>
      <c r="H69" s="3">
        <v>42125</v>
      </c>
    </row>
    <row r="70" spans="1:8" hidden="1" x14ac:dyDescent="0.2">
      <c r="A70" t="s">
        <v>70</v>
      </c>
      <c r="B70" t="s">
        <v>240</v>
      </c>
      <c r="C70" t="s">
        <v>87</v>
      </c>
      <c r="D70" t="s">
        <v>241</v>
      </c>
      <c r="E70" t="s">
        <v>89</v>
      </c>
      <c r="F70" t="s">
        <v>242</v>
      </c>
      <c r="G70" t="s">
        <v>243</v>
      </c>
      <c r="H70" s="3">
        <v>42125</v>
      </c>
    </row>
    <row r="71" spans="1:8" hidden="1" x14ac:dyDescent="0.2">
      <c r="A71" t="s">
        <v>39</v>
      </c>
      <c r="B71" t="s">
        <v>240</v>
      </c>
      <c r="C71" t="s">
        <v>87</v>
      </c>
      <c r="D71" t="s">
        <v>241</v>
      </c>
      <c r="E71" t="s">
        <v>89</v>
      </c>
      <c r="F71" t="s">
        <v>242</v>
      </c>
      <c r="G71" t="s">
        <v>243</v>
      </c>
      <c r="H71" s="3">
        <v>42125</v>
      </c>
    </row>
    <row r="72" spans="1:8" hidden="1" x14ac:dyDescent="0.2">
      <c r="A72" t="s">
        <v>53</v>
      </c>
      <c r="B72" t="s">
        <v>244</v>
      </c>
      <c r="C72" t="s">
        <v>157</v>
      </c>
      <c r="E72" t="s">
        <v>103</v>
      </c>
      <c r="F72" t="s">
        <v>245</v>
      </c>
      <c r="G72"/>
      <c r="H72" s="3">
        <v>42705</v>
      </c>
    </row>
    <row r="73" spans="1:8" hidden="1" x14ac:dyDescent="0.2">
      <c r="A73" t="s">
        <v>53</v>
      </c>
      <c r="B73" t="s">
        <v>246</v>
      </c>
      <c r="C73" t="s">
        <v>87</v>
      </c>
      <c r="D73" t="s">
        <v>247</v>
      </c>
      <c r="E73" t="s">
        <v>210</v>
      </c>
      <c r="F73" t="s">
        <v>248</v>
      </c>
      <c r="G73" t="s">
        <v>249</v>
      </c>
      <c r="H73" s="3">
        <v>42979</v>
      </c>
    </row>
    <row r="74" spans="1:8" hidden="1" x14ac:dyDescent="0.2">
      <c r="A74" t="s">
        <v>39</v>
      </c>
      <c r="B74" t="s">
        <v>246</v>
      </c>
      <c r="C74" t="s">
        <v>87</v>
      </c>
      <c r="D74" t="s">
        <v>247</v>
      </c>
      <c r="E74" t="s">
        <v>210</v>
      </c>
      <c r="F74" t="s">
        <v>248</v>
      </c>
      <c r="G74" t="s">
        <v>249</v>
      </c>
      <c r="H74" s="3">
        <v>42979</v>
      </c>
    </row>
    <row r="75" spans="1:8" hidden="1" x14ac:dyDescent="0.2">
      <c r="A75" t="s">
        <v>70</v>
      </c>
      <c r="B75" t="s">
        <v>246</v>
      </c>
      <c r="C75" t="s">
        <v>87</v>
      </c>
      <c r="D75" t="s">
        <v>247</v>
      </c>
      <c r="E75" t="s">
        <v>210</v>
      </c>
      <c r="F75" t="s">
        <v>248</v>
      </c>
      <c r="G75" t="s">
        <v>249</v>
      </c>
      <c r="H75" s="3">
        <v>42979</v>
      </c>
    </row>
    <row r="76" spans="1:8" hidden="1" x14ac:dyDescent="0.2">
      <c r="A76" t="s">
        <v>53</v>
      </c>
      <c r="B76" t="s">
        <v>250</v>
      </c>
      <c r="C76" t="s">
        <v>93</v>
      </c>
      <c r="D76" t="s">
        <v>251</v>
      </c>
      <c r="E76" t="s">
        <v>89</v>
      </c>
      <c r="F76" t="s">
        <v>252</v>
      </c>
      <c r="G76" t="s">
        <v>253</v>
      </c>
      <c r="H76" s="3">
        <v>43160</v>
      </c>
    </row>
    <row r="77" spans="1:8" hidden="1" x14ac:dyDescent="0.2">
      <c r="A77" t="s">
        <v>70</v>
      </c>
      <c r="B77" t="s">
        <v>250</v>
      </c>
      <c r="C77" t="s">
        <v>93</v>
      </c>
      <c r="D77" t="s">
        <v>251</v>
      </c>
      <c r="E77" t="s">
        <v>89</v>
      </c>
      <c r="F77" t="s">
        <v>252</v>
      </c>
      <c r="G77" t="s">
        <v>253</v>
      </c>
      <c r="H77" s="3">
        <v>43160</v>
      </c>
    </row>
    <row r="78" spans="1:8" hidden="1" x14ac:dyDescent="0.2">
      <c r="A78" t="s">
        <v>39</v>
      </c>
      <c r="B78" t="s">
        <v>250</v>
      </c>
      <c r="C78" t="s">
        <v>93</v>
      </c>
      <c r="D78" t="s">
        <v>251</v>
      </c>
      <c r="E78" t="s">
        <v>89</v>
      </c>
      <c r="F78" t="s">
        <v>252</v>
      </c>
      <c r="G78" t="s">
        <v>253</v>
      </c>
      <c r="H78" s="3">
        <v>43160</v>
      </c>
    </row>
    <row r="79" spans="1:8" hidden="1" x14ac:dyDescent="0.2">
      <c r="A79" t="s">
        <v>53</v>
      </c>
      <c r="B79" t="s">
        <v>254</v>
      </c>
      <c r="C79" t="s">
        <v>93</v>
      </c>
      <c r="D79" t="s">
        <v>255</v>
      </c>
      <c r="F79" t="s">
        <v>256</v>
      </c>
      <c r="G79" t="s">
        <v>257</v>
      </c>
      <c r="H79" s="3">
        <v>43739</v>
      </c>
    </row>
    <row r="80" spans="1:8" hidden="1" x14ac:dyDescent="0.2">
      <c r="A80" t="s">
        <v>53</v>
      </c>
      <c r="B80" t="s">
        <v>258</v>
      </c>
      <c r="C80" t="s">
        <v>87</v>
      </c>
      <c r="D80" t="s">
        <v>259</v>
      </c>
      <c r="E80" t="s">
        <v>210</v>
      </c>
      <c r="F80" t="s">
        <v>260</v>
      </c>
      <c r="G80" t="s">
        <v>261</v>
      </c>
      <c r="H80" s="3">
        <v>43525</v>
      </c>
    </row>
    <row r="81" spans="1:8" hidden="1" x14ac:dyDescent="0.2">
      <c r="A81" t="s">
        <v>53</v>
      </c>
      <c r="B81" t="s">
        <v>262</v>
      </c>
      <c r="C81" t="s">
        <v>87</v>
      </c>
      <c r="D81" t="s">
        <v>263</v>
      </c>
      <c r="E81" t="s">
        <v>89</v>
      </c>
      <c r="F81" t="s">
        <v>264</v>
      </c>
      <c r="G81" t="s">
        <v>265</v>
      </c>
      <c r="H81" s="3">
        <v>43647</v>
      </c>
    </row>
    <row r="82" spans="1:8" hidden="1" x14ac:dyDescent="0.2">
      <c r="A82" t="s">
        <v>70</v>
      </c>
      <c r="B82" t="s">
        <v>262</v>
      </c>
      <c r="C82" t="s">
        <v>87</v>
      </c>
      <c r="D82" t="s">
        <v>263</v>
      </c>
      <c r="E82" t="s">
        <v>89</v>
      </c>
      <c r="F82" t="s">
        <v>264</v>
      </c>
      <c r="G82" t="s">
        <v>265</v>
      </c>
      <c r="H82" s="3">
        <v>43647</v>
      </c>
    </row>
    <row r="83" spans="1:8" hidden="1" x14ac:dyDescent="0.2">
      <c r="A83" t="s">
        <v>39</v>
      </c>
      <c r="B83" t="s">
        <v>262</v>
      </c>
      <c r="C83" t="s">
        <v>87</v>
      </c>
      <c r="D83" t="s">
        <v>263</v>
      </c>
      <c r="E83" t="s">
        <v>89</v>
      </c>
      <c r="F83" t="s">
        <v>264</v>
      </c>
      <c r="G83" t="s">
        <v>265</v>
      </c>
      <c r="H83" s="3">
        <v>43647</v>
      </c>
    </row>
    <row r="84" spans="1:8" hidden="1" x14ac:dyDescent="0.2">
      <c r="A84" t="s">
        <v>53</v>
      </c>
      <c r="B84" t="s">
        <v>266</v>
      </c>
      <c r="C84" t="s">
        <v>93</v>
      </c>
      <c r="D84" t="s">
        <v>251</v>
      </c>
      <c r="E84" t="s">
        <v>89</v>
      </c>
      <c r="F84" t="s">
        <v>267</v>
      </c>
      <c r="G84" t="s">
        <v>268</v>
      </c>
      <c r="H84" s="3">
        <v>43647</v>
      </c>
    </row>
    <row r="85" spans="1:8" hidden="1" x14ac:dyDescent="0.2">
      <c r="A85" t="s">
        <v>70</v>
      </c>
      <c r="B85" t="s">
        <v>266</v>
      </c>
      <c r="C85" t="s">
        <v>93</v>
      </c>
      <c r="D85" t="s">
        <v>251</v>
      </c>
      <c r="E85" t="s">
        <v>89</v>
      </c>
      <c r="F85" t="s">
        <v>267</v>
      </c>
      <c r="G85" t="s">
        <v>268</v>
      </c>
      <c r="H85" s="3">
        <v>43647</v>
      </c>
    </row>
    <row r="86" spans="1:8" hidden="1" x14ac:dyDescent="0.2">
      <c r="A86" t="s">
        <v>39</v>
      </c>
      <c r="B86" t="s">
        <v>266</v>
      </c>
      <c r="C86" t="s">
        <v>93</v>
      </c>
      <c r="D86" t="s">
        <v>251</v>
      </c>
      <c r="E86" t="s">
        <v>89</v>
      </c>
      <c r="F86" t="s">
        <v>267</v>
      </c>
      <c r="G86" t="s">
        <v>268</v>
      </c>
      <c r="H86" s="3">
        <v>43647</v>
      </c>
    </row>
    <row r="87" spans="1:8" hidden="1" x14ac:dyDescent="0.2">
      <c r="A87" t="s">
        <v>53</v>
      </c>
      <c r="B87" t="s">
        <v>269</v>
      </c>
      <c r="C87" t="s">
        <v>87</v>
      </c>
      <c r="D87" t="s">
        <v>270</v>
      </c>
      <c r="E87" t="s">
        <v>95</v>
      </c>
      <c r="F87" t="s">
        <v>271</v>
      </c>
      <c r="G87" t="s">
        <v>272</v>
      </c>
      <c r="H87" s="3">
        <v>43586</v>
      </c>
    </row>
    <row r="88" spans="1:8" hidden="1" x14ac:dyDescent="0.2">
      <c r="A88" t="s">
        <v>35</v>
      </c>
      <c r="B88" t="s">
        <v>269</v>
      </c>
      <c r="C88" t="s">
        <v>87</v>
      </c>
      <c r="D88" t="s">
        <v>270</v>
      </c>
      <c r="E88" t="s">
        <v>95</v>
      </c>
      <c r="F88" t="s">
        <v>271</v>
      </c>
      <c r="G88" t="s">
        <v>272</v>
      </c>
      <c r="H88" s="3">
        <v>43586</v>
      </c>
    </row>
    <row r="89" spans="1:8" hidden="1" x14ac:dyDescent="0.2">
      <c r="A89" t="s">
        <v>22</v>
      </c>
      <c r="B89" t="s">
        <v>269</v>
      </c>
      <c r="C89" t="s">
        <v>87</v>
      </c>
      <c r="D89" t="s">
        <v>270</v>
      </c>
      <c r="E89" t="s">
        <v>95</v>
      </c>
      <c r="F89" t="s">
        <v>271</v>
      </c>
      <c r="G89" t="s">
        <v>272</v>
      </c>
      <c r="H89" s="3">
        <v>43586</v>
      </c>
    </row>
    <row r="90" spans="1:8" hidden="1" x14ac:dyDescent="0.2">
      <c r="A90" t="s">
        <v>27</v>
      </c>
      <c r="B90" t="s">
        <v>269</v>
      </c>
      <c r="C90" t="s">
        <v>87</v>
      </c>
      <c r="D90" t="s">
        <v>270</v>
      </c>
      <c r="E90" t="s">
        <v>95</v>
      </c>
      <c r="F90" t="s">
        <v>271</v>
      </c>
      <c r="G90" t="s">
        <v>272</v>
      </c>
      <c r="H90" s="3">
        <v>43586</v>
      </c>
    </row>
    <row r="91" spans="1:8" hidden="1" x14ac:dyDescent="0.2">
      <c r="A91" t="s">
        <v>70</v>
      </c>
      <c r="B91" t="s">
        <v>269</v>
      </c>
      <c r="C91" t="s">
        <v>87</v>
      </c>
      <c r="D91" t="s">
        <v>270</v>
      </c>
      <c r="E91" t="s">
        <v>95</v>
      </c>
      <c r="F91" t="s">
        <v>271</v>
      </c>
      <c r="G91" t="s">
        <v>272</v>
      </c>
      <c r="H91" s="3">
        <v>43586</v>
      </c>
    </row>
    <row r="92" spans="1:8" hidden="1" x14ac:dyDescent="0.2">
      <c r="A92" t="s">
        <v>53</v>
      </c>
      <c r="B92" t="s">
        <v>273</v>
      </c>
      <c r="C92" t="s">
        <v>87</v>
      </c>
      <c r="D92" t="s">
        <v>274</v>
      </c>
      <c r="E92" t="s">
        <v>210</v>
      </c>
      <c r="F92" t="s">
        <v>275</v>
      </c>
      <c r="G92" t="s">
        <v>276</v>
      </c>
      <c r="H92" s="3">
        <v>44013</v>
      </c>
    </row>
    <row r="93" spans="1:8" hidden="1" x14ac:dyDescent="0.2">
      <c r="A93" t="s">
        <v>53</v>
      </c>
      <c r="B93" t="s">
        <v>277</v>
      </c>
      <c r="C93" t="s">
        <v>87</v>
      </c>
      <c r="D93" t="s">
        <v>274</v>
      </c>
      <c r="E93" t="s">
        <v>210</v>
      </c>
      <c r="F93" t="s">
        <v>278</v>
      </c>
      <c r="G93" t="s">
        <v>279</v>
      </c>
      <c r="H93" s="3">
        <v>44013</v>
      </c>
    </row>
    <row r="94" spans="1:8" hidden="1" x14ac:dyDescent="0.2">
      <c r="A94" t="s">
        <v>39</v>
      </c>
      <c r="B94" t="s">
        <v>277</v>
      </c>
      <c r="C94" t="s">
        <v>87</v>
      </c>
      <c r="D94" t="s">
        <v>274</v>
      </c>
      <c r="E94" t="s">
        <v>210</v>
      </c>
      <c r="F94" t="s">
        <v>278</v>
      </c>
      <c r="G94" t="s">
        <v>279</v>
      </c>
      <c r="H94" s="3">
        <v>44013</v>
      </c>
    </row>
    <row r="95" spans="1:8" hidden="1" x14ac:dyDescent="0.2">
      <c r="A95" t="s">
        <v>70</v>
      </c>
      <c r="B95" t="s">
        <v>277</v>
      </c>
      <c r="C95" t="s">
        <v>87</v>
      </c>
      <c r="D95" t="s">
        <v>274</v>
      </c>
      <c r="E95" t="s">
        <v>210</v>
      </c>
      <c r="F95" t="s">
        <v>278</v>
      </c>
      <c r="G95" t="s">
        <v>279</v>
      </c>
      <c r="H95" s="3">
        <v>44013</v>
      </c>
    </row>
    <row r="96" spans="1:8" hidden="1" x14ac:dyDescent="0.2">
      <c r="A96" t="s">
        <v>53</v>
      </c>
      <c r="B96" t="s">
        <v>280</v>
      </c>
      <c r="C96" t="s">
        <v>93</v>
      </c>
      <c r="D96" t="s">
        <v>251</v>
      </c>
      <c r="E96" t="s">
        <v>89</v>
      </c>
      <c r="F96" t="s">
        <v>281</v>
      </c>
      <c r="G96" t="s">
        <v>282</v>
      </c>
      <c r="H96" s="3">
        <v>44075</v>
      </c>
    </row>
    <row r="97" spans="1:8" hidden="1" x14ac:dyDescent="0.2">
      <c r="A97" t="s">
        <v>39</v>
      </c>
      <c r="B97" t="s">
        <v>280</v>
      </c>
      <c r="C97" t="s">
        <v>93</v>
      </c>
      <c r="D97" t="s">
        <v>251</v>
      </c>
      <c r="E97" t="s">
        <v>89</v>
      </c>
      <c r="F97" t="s">
        <v>281</v>
      </c>
      <c r="G97" t="s">
        <v>282</v>
      </c>
      <c r="H97" s="3">
        <v>44075</v>
      </c>
    </row>
    <row r="98" spans="1:8" hidden="1" x14ac:dyDescent="0.2">
      <c r="A98" t="s">
        <v>70</v>
      </c>
      <c r="B98" t="s">
        <v>280</v>
      </c>
      <c r="C98" t="s">
        <v>93</v>
      </c>
      <c r="D98" t="s">
        <v>251</v>
      </c>
      <c r="E98" t="s">
        <v>89</v>
      </c>
      <c r="F98" t="s">
        <v>281</v>
      </c>
      <c r="G98" t="s">
        <v>282</v>
      </c>
      <c r="H98" s="3">
        <v>44075</v>
      </c>
    </row>
    <row r="99" spans="1:8" hidden="1" x14ac:dyDescent="0.2">
      <c r="A99" t="s">
        <v>53</v>
      </c>
      <c r="B99" t="s">
        <v>283</v>
      </c>
      <c r="C99" t="s">
        <v>93</v>
      </c>
      <c r="D99" t="s">
        <v>251</v>
      </c>
      <c r="E99" t="s">
        <v>89</v>
      </c>
      <c r="F99" t="s">
        <v>284</v>
      </c>
      <c r="G99" t="s">
        <v>285</v>
      </c>
      <c r="H99" s="3">
        <v>44075</v>
      </c>
    </row>
    <row r="100" spans="1:8" hidden="1" x14ac:dyDescent="0.2">
      <c r="A100" t="s">
        <v>39</v>
      </c>
      <c r="B100" t="s">
        <v>283</v>
      </c>
      <c r="C100" t="s">
        <v>93</v>
      </c>
      <c r="D100" t="s">
        <v>251</v>
      </c>
      <c r="E100" t="s">
        <v>89</v>
      </c>
      <c r="F100" t="s">
        <v>284</v>
      </c>
      <c r="G100" t="s">
        <v>285</v>
      </c>
      <c r="H100" s="3">
        <v>44075</v>
      </c>
    </row>
    <row r="101" spans="1:8" hidden="1" x14ac:dyDescent="0.2">
      <c r="A101" t="s">
        <v>70</v>
      </c>
      <c r="B101" t="s">
        <v>283</v>
      </c>
      <c r="C101" t="s">
        <v>93</v>
      </c>
      <c r="D101" t="s">
        <v>251</v>
      </c>
      <c r="E101" t="s">
        <v>89</v>
      </c>
      <c r="F101" t="s">
        <v>284</v>
      </c>
      <c r="G101" t="s">
        <v>285</v>
      </c>
      <c r="H101" s="3">
        <v>44075</v>
      </c>
    </row>
    <row r="102" spans="1:8" hidden="1" x14ac:dyDescent="0.2">
      <c r="A102" t="s">
        <v>53</v>
      </c>
      <c r="B102" t="s">
        <v>286</v>
      </c>
      <c r="C102" t="s">
        <v>87</v>
      </c>
      <c r="D102" t="s">
        <v>209</v>
      </c>
      <c r="E102" t="s">
        <v>210</v>
      </c>
      <c r="F102" t="s">
        <v>287</v>
      </c>
      <c r="G102" t="s">
        <v>288</v>
      </c>
      <c r="H102" s="3">
        <v>44317</v>
      </c>
    </row>
    <row r="103" spans="1:8" hidden="1" x14ac:dyDescent="0.2">
      <c r="A103" t="s">
        <v>70</v>
      </c>
      <c r="B103" t="s">
        <v>286</v>
      </c>
      <c r="C103" t="s">
        <v>87</v>
      </c>
      <c r="D103" t="s">
        <v>209</v>
      </c>
      <c r="E103" t="s">
        <v>210</v>
      </c>
      <c r="F103" t="s">
        <v>287</v>
      </c>
      <c r="G103" t="s">
        <v>288</v>
      </c>
      <c r="H103" s="3">
        <v>44317</v>
      </c>
    </row>
    <row r="104" spans="1:8" hidden="1" x14ac:dyDescent="0.2">
      <c r="A104" t="s">
        <v>39</v>
      </c>
      <c r="B104" t="s">
        <v>286</v>
      </c>
      <c r="C104" t="s">
        <v>87</v>
      </c>
      <c r="D104" t="s">
        <v>209</v>
      </c>
      <c r="E104" t="s">
        <v>210</v>
      </c>
      <c r="F104" t="s">
        <v>287</v>
      </c>
      <c r="G104" t="s">
        <v>288</v>
      </c>
      <c r="H104" s="3">
        <v>44317</v>
      </c>
    </row>
    <row r="105" spans="1:8" hidden="1" x14ac:dyDescent="0.2">
      <c r="A105" t="s">
        <v>53</v>
      </c>
      <c r="B105" t="s">
        <v>289</v>
      </c>
      <c r="C105" t="s">
        <v>87</v>
      </c>
      <c r="D105" t="s">
        <v>209</v>
      </c>
      <c r="E105" t="s">
        <v>210</v>
      </c>
      <c r="F105" t="s">
        <v>290</v>
      </c>
      <c r="G105" t="s">
        <v>291</v>
      </c>
      <c r="H105" s="3">
        <v>44317</v>
      </c>
    </row>
    <row r="106" spans="1:8" hidden="1" x14ac:dyDescent="0.2">
      <c r="A106" t="s">
        <v>70</v>
      </c>
      <c r="B106" t="s">
        <v>289</v>
      </c>
      <c r="C106" t="s">
        <v>87</v>
      </c>
      <c r="D106" t="s">
        <v>209</v>
      </c>
      <c r="E106" t="s">
        <v>210</v>
      </c>
      <c r="F106" t="s">
        <v>290</v>
      </c>
      <c r="G106" t="s">
        <v>291</v>
      </c>
      <c r="H106" s="3">
        <v>44317</v>
      </c>
    </row>
    <row r="107" spans="1:8" hidden="1" x14ac:dyDescent="0.2">
      <c r="A107" t="s">
        <v>53</v>
      </c>
      <c r="B107" t="s">
        <v>292</v>
      </c>
      <c r="C107" t="s">
        <v>87</v>
      </c>
      <c r="D107" t="s">
        <v>209</v>
      </c>
      <c r="E107" t="s">
        <v>210</v>
      </c>
      <c r="F107" t="s">
        <v>293</v>
      </c>
      <c r="G107" t="s">
        <v>294</v>
      </c>
      <c r="H107" s="3">
        <v>44317</v>
      </c>
    </row>
    <row r="108" spans="1:8" hidden="1" x14ac:dyDescent="0.2">
      <c r="A108" t="s">
        <v>27</v>
      </c>
      <c r="B108" t="s">
        <v>292</v>
      </c>
      <c r="C108" t="s">
        <v>87</v>
      </c>
      <c r="D108" t="s">
        <v>209</v>
      </c>
      <c r="E108" t="s">
        <v>210</v>
      </c>
      <c r="F108" t="s">
        <v>293</v>
      </c>
      <c r="G108" t="s">
        <v>294</v>
      </c>
      <c r="H108" s="3">
        <v>44317</v>
      </c>
    </row>
    <row r="109" spans="1:8" x14ac:dyDescent="0.2">
      <c r="A109" t="s">
        <v>53</v>
      </c>
      <c r="B109" t="s">
        <v>295</v>
      </c>
      <c r="C109" t="s">
        <v>93</v>
      </c>
      <c r="D109" t="s">
        <v>251</v>
      </c>
      <c r="E109" t="s">
        <v>89</v>
      </c>
      <c r="F109" t="s">
        <v>296</v>
      </c>
      <c r="G109" t="s">
        <v>297</v>
      </c>
      <c r="H109" s="3">
        <v>44562</v>
      </c>
    </row>
    <row r="110" spans="1:8" x14ac:dyDescent="0.2">
      <c r="A110" t="s">
        <v>39</v>
      </c>
      <c r="B110" t="s">
        <v>295</v>
      </c>
      <c r="C110" t="s">
        <v>93</v>
      </c>
      <c r="D110" t="s">
        <v>251</v>
      </c>
      <c r="E110" t="s">
        <v>89</v>
      </c>
      <c r="F110" t="s">
        <v>296</v>
      </c>
      <c r="G110" t="s">
        <v>297</v>
      </c>
      <c r="H110" s="3">
        <v>44562</v>
      </c>
    </row>
    <row r="111" spans="1:8" x14ac:dyDescent="0.2">
      <c r="A111" t="s">
        <v>70</v>
      </c>
      <c r="B111" t="s">
        <v>295</v>
      </c>
      <c r="C111" t="s">
        <v>93</v>
      </c>
      <c r="D111" t="s">
        <v>251</v>
      </c>
      <c r="E111" t="s">
        <v>89</v>
      </c>
      <c r="F111" t="s">
        <v>296</v>
      </c>
      <c r="G111" t="s">
        <v>297</v>
      </c>
      <c r="H111" s="3">
        <v>44562</v>
      </c>
    </row>
    <row r="112" spans="1:8" hidden="1" x14ac:dyDescent="0.2">
      <c r="A112" t="s">
        <v>53</v>
      </c>
      <c r="B112" t="s">
        <v>298</v>
      </c>
      <c r="C112" t="s">
        <v>93</v>
      </c>
      <c r="D112" t="s">
        <v>299</v>
      </c>
      <c r="E112" t="s">
        <v>89</v>
      </c>
      <c r="F112" t="s">
        <v>300</v>
      </c>
      <c r="G112" t="s">
        <v>301</v>
      </c>
      <c r="H112" s="3">
        <v>44501</v>
      </c>
    </row>
    <row r="113" spans="1:8" hidden="1" x14ac:dyDescent="0.2">
      <c r="A113" t="s">
        <v>41</v>
      </c>
      <c r="B113" t="s">
        <v>302</v>
      </c>
      <c r="C113" t="s">
        <v>93</v>
      </c>
      <c r="D113" t="s">
        <v>303</v>
      </c>
      <c r="E113" t="s">
        <v>124</v>
      </c>
      <c r="F113" t="s">
        <v>304</v>
      </c>
      <c r="G113" t="s">
        <v>305</v>
      </c>
      <c r="H113" s="3">
        <v>44317</v>
      </c>
    </row>
    <row r="114" spans="1:8" hidden="1" x14ac:dyDescent="0.2">
      <c r="A114" t="s">
        <v>53</v>
      </c>
      <c r="B114" t="s">
        <v>302</v>
      </c>
      <c r="C114" t="s">
        <v>93</v>
      </c>
      <c r="D114" t="s">
        <v>303</v>
      </c>
      <c r="E114" t="s">
        <v>124</v>
      </c>
      <c r="F114" t="s">
        <v>304</v>
      </c>
      <c r="G114" t="s">
        <v>305</v>
      </c>
      <c r="H114" s="3">
        <v>44317</v>
      </c>
    </row>
    <row r="115" spans="1:8" x14ac:dyDescent="0.2">
      <c r="A115" t="s">
        <v>53</v>
      </c>
      <c r="B115" t="s">
        <v>306</v>
      </c>
      <c r="C115" t="s">
        <v>87</v>
      </c>
      <c r="D115" t="s">
        <v>307</v>
      </c>
      <c r="E115" t="s">
        <v>103</v>
      </c>
      <c r="F115" t="s">
        <v>308</v>
      </c>
      <c r="G115" t="s">
        <v>309</v>
      </c>
      <c r="H115" s="3">
        <v>44805</v>
      </c>
    </row>
    <row r="116" spans="1:8" x14ac:dyDescent="0.2">
      <c r="A116" t="s">
        <v>53</v>
      </c>
      <c r="B116" t="s">
        <v>2391</v>
      </c>
      <c r="C116" t="s">
        <v>87</v>
      </c>
      <c r="D116" t="s">
        <v>2393</v>
      </c>
      <c r="E116" t="s">
        <v>95</v>
      </c>
      <c r="F116" t="s">
        <v>2394</v>
      </c>
      <c r="G116" t="s">
        <v>2392</v>
      </c>
      <c r="H116" s="3">
        <v>44805</v>
      </c>
    </row>
    <row r="117" spans="1:8" x14ac:dyDescent="0.2">
      <c r="A117" t="s">
        <v>53</v>
      </c>
      <c r="B117" t="s">
        <v>310</v>
      </c>
      <c r="C117" t="s">
        <v>87</v>
      </c>
      <c r="D117" t="s">
        <v>209</v>
      </c>
      <c r="E117" t="s">
        <v>210</v>
      </c>
      <c r="F117" t="s">
        <v>311</v>
      </c>
      <c r="G117" t="s">
        <v>312</v>
      </c>
      <c r="H117" s="3">
        <v>44835</v>
      </c>
    </row>
    <row r="118" spans="1:8" x14ac:dyDescent="0.2">
      <c r="A118" t="s">
        <v>39</v>
      </c>
      <c r="B118" t="s">
        <v>310</v>
      </c>
      <c r="C118" t="s">
        <v>87</v>
      </c>
      <c r="D118" t="s">
        <v>209</v>
      </c>
      <c r="E118" t="s">
        <v>210</v>
      </c>
      <c r="F118" t="s">
        <v>311</v>
      </c>
      <c r="G118" t="s">
        <v>312</v>
      </c>
      <c r="H118" s="3">
        <v>44835</v>
      </c>
    </row>
    <row r="119" spans="1:8" x14ac:dyDescent="0.2">
      <c r="A119" t="s">
        <v>53</v>
      </c>
      <c r="B119" t="s">
        <v>313</v>
      </c>
      <c r="C119" t="s">
        <v>93</v>
      </c>
      <c r="D119" t="s">
        <v>251</v>
      </c>
      <c r="E119" t="s">
        <v>89</v>
      </c>
      <c r="F119" t="s">
        <v>314</v>
      </c>
      <c r="G119" t="s">
        <v>315</v>
      </c>
      <c r="H119" s="3">
        <v>44805</v>
      </c>
    </row>
    <row r="120" spans="1:8" x14ac:dyDescent="0.2">
      <c r="A120" t="s">
        <v>39</v>
      </c>
      <c r="B120" t="s">
        <v>313</v>
      </c>
      <c r="C120" t="s">
        <v>93</v>
      </c>
      <c r="D120" t="s">
        <v>251</v>
      </c>
      <c r="E120" t="s">
        <v>89</v>
      </c>
      <c r="F120" t="s">
        <v>314</v>
      </c>
      <c r="G120" t="s">
        <v>315</v>
      </c>
      <c r="H120" s="3">
        <v>44805</v>
      </c>
    </row>
    <row r="121" spans="1:8" x14ac:dyDescent="0.2">
      <c r="A121" t="s">
        <v>70</v>
      </c>
      <c r="B121" t="s">
        <v>313</v>
      </c>
      <c r="C121" t="s">
        <v>93</v>
      </c>
      <c r="D121" t="s">
        <v>251</v>
      </c>
      <c r="E121" t="s">
        <v>89</v>
      </c>
      <c r="F121" t="s">
        <v>314</v>
      </c>
      <c r="G121" t="s">
        <v>315</v>
      </c>
      <c r="H121" s="3">
        <v>44805</v>
      </c>
    </row>
    <row r="122" spans="1:8" hidden="1" x14ac:dyDescent="0.2">
      <c r="A122" t="s">
        <v>53</v>
      </c>
      <c r="B122" t="s">
        <v>316</v>
      </c>
      <c r="C122" t="s">
        <v>93</v>
      </c>
      <c r="D122" t="s">
        <v>251</v>
      </c>
      <c r="E122" t="s">
        <v>89</v>
      </c>
      <c r="F122" t="s">
        <v>2395</v>
      </c>
      <c r="G122" t="s">
        <v>317</v>
      </c>
      <c r="H122" s="3">
        <v>45139</v>
      </c>
    </row>
    <row r="123" spans="1:8" hidden="1" x14ac:dyDescent="0.2">
      <c r="A123" t="s">
        <v>39</v>
      </c>
      <c r="B123" t="s">
        <v>316</v>
      </c>
      <c r="C123" t="s">
        <v>93</v>
      </c>
      <c r="D123" t="s">
        <v>251</v>
      </c>
      <c r="E123" t="s">
        <v>89</v>
      </c>
      <c r="F123" t="s">
        <v>2395</v>
      </c>
      <c r="G123" t="s">
        <v>317</v>
      </c>
      <c r="H123" s="3">
        <v>45139</v>
      </c>
    </row>
    <row r="124" spans="1:8" hidden="1" x14ac:dyDescent="0.2">
      <c r="A124" t="s">
        <v>53</v>
      </c>
      <c r="B124" t="s">
        <v>318</v>
      </c>
      <c r="C124" t="s">
        <v>93</v>
      </c>
      <c r="D124" t="s">
        <v>251</v>
      </c>
      <c r="E124" t="s">
        <v>89</v>
      </c>
      <c r="F124" t="s">
        <v>319</v>
      </c>
      <c r="G124" t="s">
        <v>2396</v>
      </c>
      <c r="H124" s="3">
        <v>45139</v>
      </c>
    </row>
    <row r="125" spans="1:8" hidden="1" x14ac:dyDescent="0.2">
      <c r="A125" t="s">
        <v>22</v>
      </c>
      <c r="B125" t="s">
        <v>320</v>
      </c>
      <c r="C125" t="s">
        <v>87</v>
      </c>
      <c r="D125" t="s">
        <v>307</v>
      </c>
      <c r="E125" t="s">
        <v>95</v>
      </c>
      <c r="F125" t="s">
        <v>321</v>
      </c>
      <c r="G125" t="s">
        <v>322</v>
      </c>
      <c r="H125" s="3">
        <v>43739</v>
      </c>
    </row>
    <row r="126" spans="1:8" hidden="1" x14ac:dyDescent="0.2">
      <c r="A126" t="s">
        <v>27</v>
      </c>
      <c r="B126" t="s">
        <v>320</v>
      </c>
      <c r="C126" t="s">
        <v>87</v>
      </c>
      <c r="D126" t="s">
        <v>307</v>
      </c>
      <c r="E126" t="s">
        <v>95</v>
      </c>
      <c r="F126" t="s">
        <v>321</v>
      </c>
      <c r="G126" t="s">
        <v>322</v>
      </c>
      <c r="H126" s="3">
        <v>43739</v>
      </c>
    </row>
    <row r="127" spans="1:8" hidden="1" x14ac:dyDescent="0.2">
      <c r="A127" t="s">
        <v>35</v>
      </c>
      <c r="B127" t="s">
        <v>320</v>
      </c>
      <c r="C127" t="s">
        <v>87</v>
      </c>
      <c r="D127" t="s">
        <v>307</v>
      </c>
      <c r="E127" t="s">
        <v>95</v>
      </c>
      <c r="F127" t="s">
        <v>321</v>
      </c>
      <c r="G127" t="s">
        <v>322</v>
      </c>
      <c r="H127" s="3">
        <v>43739</v>
      </c>
    </row>
    <row r="128" spans="1:8" hidden="1" x14ac:dyDescent="0.2">
      <c r="A128" t="s">
        <v>6</v>
      </c>
      <c r="B128" t="s">
        <v>323</v>
      </c>
      <c r="C128" t="s">
        <v>87</v>
      </c>
      <c r="D128" t="s">
        <v>324</v>
      </c>
      <c r="F128" t="s">
        <v>325</v>
      </c>
      <c r="G128"/>
      <c r="H128" s="3">
        <v>37895</v>
      </c>
    </row>
    <row r="129" spans="1:8" hidden="1" x14ac:dyDescent="0.2">
      <c r="A129" t="s">
        <v>70</v>
      </c>
      <c r="B129" t="s">
        <v>323</v>
      </c>
      <c r="C129" t="s">
        <v>87</v>
      </c>
      <c r="D129" t="s">
        <v>324</v>
      </c>
      <c r="F129" t="s">
        <v>325</v>
      </c>
      <c r="G129"/>
      <c r="H129" s="3">
        <v>37895</v>
      </c>
    </row>
    <row r="130" spans="1:8" hidden="1" x14ac:dyDescent="0.2">
      <c r="A130" t="s">
        <v>67</v>
      </c>
      <c r="B130" t="s">
        <v>326</v>
      </c>
      <c r="C130" t="s">
        <v>87</v>
      </c>
      <c r="D130" t="s">
        <v>327</v>
      </c>
      <c r="E130" t="s">
        <v>103</v>
      </c>
      <c r="F130" t="s">
        <v>328</v>
      </c>
      <c r="G130" t="s">
        <v>329</v>
      </c>
      <c r="H130" s="3">
        <v>42217</v>
      </c>
    </row>
    <row r="131" spans="1:8" hidden="1" x14ac:dyDescent="0.2">
      <c r="A131" t="s">
        <v>34</v>
      </c>
      <c r="B131" t="s">
        <v>326</v>
      </c>
      <c r="C131" t="s">
        <v>87</v>
      </c>
      <c r="D131" t="s">
        <v>327</v>
      </c>
      <c r="E131" t="s">
        <v>103</v>
      </c>
      <c r="F131" t="s">
        <v>328</v>
      </c>
      <c r="G131" t="s">
        <v>329</v>
      </c>
      <c r="H131" s="3">
        <v>42217</v>
      </c>
    </row>
    <row r="132" spans="1:8" hidden="1" x14ac:dyDescent="0.2">
      <c r="A132" t="s">
        <v>67</v>
      </c>
      <c r="B132" t="s">
        <v>330</v>
      </c>
      <c r="C132" t="s">
        <v>157</v>
      </c>
      <c r="E132" t="s">
        <v>103</v>
      </c>
      <c r="F132" t="s">
        <v>331</v>
      </c>
      <c r="G132"/>
      <c r="H132" s="3">
        <v>42339</v>
      </c>
    </row>
    <row r="133" spans="1:8" hidden="1" x14ac:dyDescent="0.2">
      <c r="A133" t="s">
        <v>67</v>
      </c>
      <c r="B133" t="s">
        <v>332</v>
      </c>
      <c r="C133" t="s">
        <v>93</v>
      </c>
      <c r="D133" t="s">
        <v>333</v>
      </c>
      <c r="E133" t="s">
        <v>89</v>
      </c>
      <c r="F133" t="s">
        <v>334</v>
      </c>
      <c r="G133" t="s">
        <v>335</v>
      </c>
      <c r="H133" s="3">
        <v>42401</v>
      </c>
    </row>
    <row r="134" spans="1:8" hidden="1" x14ac:dyDescent="0.2">
      <c r="A134" t="s">
        <v>34</v>
      </c>
      <c r="B134" t="s">
        <v>332</v>
      </c>
      <c r="C134" t="s">
        <v>93</v>
      </c>
      <c r="D134" t="s">
        <v>333</v>
      </c>
      <c r="E134" t="s">
        <v>89</v>
      </c>
      <c r="F134" t="s">
        <v>334</v>
      </c>
      <c r="G134" t="s">
        <v>335</v>
      </c>
      <c r="H134" s="3">
        <v>42401</v>
      </c>
    </row>
    <row r="135" spans="1:8" hidden="1" x14ac:dyDescent="0.2">
      <c r="A135" t="s">
        <v>67</v>
      </c>
      <c r="B135" t="s">
        <v>336</v>
      </c>
      <c r="C135" t="s">
        <v>87</v>
      </c>
      <c r="D135" t="s">
        <v>337</v>
      </c>
      <c r="E135" t="s">
        <v>95</v>
      </c>
      <c r="F135" t="s">
        <v>338</v>
      </c>
      <c r="G135" t="s">
        <v>2528</v>
      </c>
      <c r="H135" s="3">
        <v>42644</v>
      </c>
    </row>
    <row r="136" spans="1:8" hidden="1" x14ac:dyDescent="0.2">
      <c r="A136" t="s">
        <v>34</v>
      </c>
      <c r="B136" t="s">
        <v>336</v>
      </c>
      <c r="C136" t="s">
        <v>87</v>
      </c>
      <c r="D136" t="s">
        <v>337</v>
      </c>
      <c r="E136" t="s">
        <v>95</v>
      </c>
      <c r="F136" t="s">
        <v>338</v>
      </c>
      <c r="G136" t="s">
        <v>2528</v>
      </c>
      <c r="H136" s="3">
        <v>42644</v>
      </c>
    </row>
    <row r="137" spans="1:8" hidden="1" x14ac:dyDescent="0.2">
      <c r="A137" t="s">
        <v>67</v>
      </c>
      <c r="B137" t="s">
        <v>339</v>
      </c>
      <c r="C137" t="s">
        <v>87</v>
      </c>
      <c r="D137" t="s">
        <v>340</v>
      </c>
      <c r="E137" t="s">
        <v>89</v>
      </c>
      <c r="F137" t="s">
        <v>341</v>
      </c>
      <c r="G137" t="s">
        <v>342</v>
      </c>
      <c r="H137" s="3">
        <v>42401</v>
      </c>
    </row>
    <row r="138" spans="1:8" hidden="1" x14ac:dyDescent="0.2">
      <c r="A138" t="s">
        <v>34</v>
      </c>
      <c r="B138" t="s">
        <v>339</v>
      </c>
      <c r="C138" t="s">
        <v>87</v>
      </c>
      <c r="D138" t="s">
        <v>340</v>
      </c>
      <c r="E138" t="s">
        <v>89</v>
      </c>
      <c r="F138" t="s">
        <v>341</v>
      </c>
      <c r="G138" t="s">
        <v>342</v>
      </c>
      <c r="H138" s="3">
        <v>42401</v>
      </c>
    </row>
    <row r="139" spans="1:8" hidden="1" x14ac:dyDescent="0.2">
      <c r="A139" t="s">
        <v>20</v>
      </c>
      <c r="B139" t="s">
        <v>343</v>
      </c>
      <c r="C139" t="s">
        <v>87</v>
      </c>
      <c r="D139" t="s">
        <v>344</v>
      </c>
      <c r="E139" t="s">
        <v>89</v>
      </c>
      <c r="F139" t="s">
        <v>345</v>
      </c>
      <c r="G139"/>
      <c r="H139" s="3">
        <v>41395</v>
      </c>
    </row>
    <row r="140" spans="1:8" hidden="1" x14ac:dyDescent="0.2">
      <c r="A140" t="s">
        <v>70</v>
      </c>
      <c r="B140" t="s">
        <v>343</v>
      </c>
      <c r="C140" t="s">
        <v>87</v>
      </c>
      <c r="D140" t="s">
        <v>344</v>
      </c>
      <c r="E140" t="s">
        <v>89</v>
      </c>
      <c r="F140" t="s">
        <v>345</v>
      </c>
      <c r="G140"/>
      <c r="H140" s="3">
        <v>41395</v>
      </c>
    </row>
    <row r="141" spans="1:8" hidden="1" x14ac:dyDescent="0.2">
      <c r="A141" t="s">
        <v>20</v>
      </c>
      <c r="B141" t="s">
        <v>346</v>
      </c>
      <c r="C141" t="s">
        <v>235</v>
      </c>
      <c r="F141" t="s">
        <v>347</v>
      </c>
      <c r="G141"/>
      <c r="H141" s="3">
        <v>41944</v>
      </c>
    </row>
    <row r="142" spans="1:8" hidden="1" x14ac:dyDescent="0.2">
      <c r="A142" t="s">
        <v>70</v>
      </c>
      <c r="B142" t="s">
        <v>346</v>
      </c>
      <c r="C142" t="s">
        <v>235</v>
      </c>
      <c r="F142" t="s">
        <v>347</v>
      </c>
      <c r="G142"/>
      <c r="H142" s="3">
        <v>41944</v>
      </c>
    </row>
    <row r="143" spans="1:8" hidden="1" x14ac:dyDescent="0.2">
      <c r="A143" t="s">
        <v>20</v>
      </c>
      <c r="B143" t="s">
        <v>348</v>
      </c>
      <c r="C143" t="s">
        <v>87</v>
      </c>
      <c r="D143" t="s">
        <v>349</v>
      </c>
      <c r="E143" t="s">
        <v>89</v>
      </c>
      <c r="F143" t="s">
        <v>350</v>
      </c>
      <c r="G143" t="s">
        <v>351</v>
      </c>
      <c r="H143" s="3">
        <v>41913</v>
      </c>
    </row>
    <row r="144" spans="1:8" hidden="1" x14ac:dyDescent="0.2">
      <c r="A144" t="s">
        <v>70</v>
      </c>
      <c r="B144" t="s">
        <v>348</v>
      </c>
      <c r="C144" t="s">
        <v>87</v>
      </c>
      <c r="D144" t="s">
        <v>349</v>
      </c>
      <c r="E144" t="s">
        <v>89</v>
      </c>
      <c r="F144" t="s">
        <v>350</v>
      </c>
      <c r="G144" t="s">
        <v>351</v>
      </c>
      <c r="H144" s="3">
        <v>41913</v>
      </c>
    </row>
    <row r="145" spans="1:8" hidden="1" x14ac:dyDescent="0.2">
      <c r="A145" t="s">
        <v>20</v>
      </c>
      <c r="B145" t="s">
        <v>352</v>
      </c>
      <c r="C145" t="s">
        <v>87</v>
      </c>
      <c r="D145" t="s">
        <v>353</v>
      </c>
      <c r="E145" t="s">
        <v>89</v>
      </c>
      <c r="F145" t="s">
        <v>354</v>
      </c>
      <c r="G145" t="s">
        <v>355</v>
      </c>
      <c r="H145" s="3">
        <v>41852</v>
      </c>
    </row>
    <row r="146" spans="1:8" hidden="1" x14ac:dyDescent="0.2">
      <c r="A146" t="s">
        <v>70</v>
      </c>
      <c r="B146" t="s">
        <v>352</v>
      </c>
      <c r="C146" t="s">
        <v>87</v>
      </c>
      <c r="D146" t="s">
        <v>353</v>
      </c>
      <c r="E146" t="s">
        <v>89</v>
      </c>
      <c r="F146" t="s">
        <v>354</v>
      </c>
      <c r="G146" t="s">
        <v>355</v>
      </c>
      <c r="H146" s="3">
        <v>41852</v>
      </c>
    </row>
    <row r="147" spans="1:8" hidden="1" x14ac:dyDescent="0.2">
      <c r="A147" t="s">
        <v>20</v>
      </c>
      <c r="B147" t="s">
        <v>356</v>
      </c>
      <c r="C147" t="s">
        <v>93</v>
      </c>
      <c r="D147" t="s">
        <v>357</v>
      </c>
      <c r="E147" t="s">
        <v>124</v>
      </c>
      <c r="F147" t="s">
        <v>358</v>
      </c>
      <c r="G147"/>
      <c r="H147" s="3">
        <v>41883</v>
      </c>
    </row>
    <row r="148" spans="1:8" hidden="1" x14ac:dyDescent="0.2">
      <c r="A148" t="s">
        <v>70</v>
      </c>
      <c r="B148" t="s">
        <v>356</v>
      </c>
      <c r="C148" t="s">
        <v>93</v>
      </c>
      <c r="D148" t="s">
        <v>357</v>
      </c>
      <c r="E148" t="s">
        <v>124</v>
      </c>
      <c r="F148" t="s">
        <v>358</v>
      </c>
      <c r="G148"/>
      <c r="H148" s="3">
        <v>41883</v>
      </c>
    </row>
    <row r="149" spans="1:8" hidden="1" x14ac:dyDescent="0.2">
      <c r="A149" t="s">
        <v>20</v>
      </c>
      <c r="B149" t="s">
        <v>359</v>
      </c>
      <c r="C149" t="s">
        <v>87</v>
      </c>
      <c r="D149" t="s">
        <v>360</v>
      </c>
      <c r="E149" t="s">
        <v>95</v>
      </c>
      <c r="F149" t="s">
        <v>361</v>
      </c>
      <c r="G149"/>
      <c r="H149" s="3">
        <v>42248</v>
      </c>
    </row>
    <row r="150" spans="1:8" hidden="1" x14ac:dyDescent="0.2">
      <c r="A150" t="s">
        <v>70</v>
      </c>
      <c r="B150" t="s">
        <v>359</v>
      </c>
      <c r="C150" t="s">
        <v>87</v>
      </c>
      <c r="D150" t="s">
        <v>360</v>
      </c>
      <c r="E150" t="s">
        <v>95</v>
      </c>
      <c r="F150" t="s">
        <v>361</v>
      </c>
      <c r="G150"/>
      <c r="H150" s="3">
        <v>42248</v>
      </c>
    </row>
    <row r="151" spans="1:8" hidden="1" x14ac:dyDescent="0.2">
      <c r="A151" t="s">
        <v>20</v>
      </c>
      <c r="B151" t="s">
        <v>362</v>
      </c>
      <c r="C151" t="s">
        <v>87</v>
      </c>
      <c r="D151" t="s">
        <v>363</v>
      </c>
      <c r="E151" t="s">
        <v>95</v>
      </c>
      <c r="F151" t="s">
        <v>364</v>
      </c>
      <c r="G151" t="s">
        <v>365</v>
      </c>
      <c r="H151" s="3">
        <v>42309</v>
      </c>
    </row>
    <row r="152" spans="1:8" hidden="1" x14ac:dyDescent="0.2">
      <c r="A152" t="s">
        <v>70</v>
      </c>
      <c r="B152" t="s">
        <v>362</v>
      </c>
      <c r="C152" t="s">
        <v>87</v>
      </c>
      <c r="D152" t="s">
        <v>363</v>
      </c>
      <c r="E152" t="s">
        <v>95</v>
      </c>
      <c r="F152" t="s">
        <v>364</v>
      </c>
      <c r="G152" t="s">
        <v>365</v>
      </c>
      <c r="H152" s="3">
        <v>42309</v>
      </c>
    </row>
    <row r="153" spans="1:8" hidden="1" x14ac:dyDescent="0.2">
      <c r="A153" t="s">
        <v>20</v>
      </c>
      <c r="B153" t="s">
        <v>366</v>
      </c>
      <c r="C153" t="s">
        <v>87</v>
      </c>
      <c r="D153" t="s">
        <v>241</v>
      </c>
      <c r="E153" t="s">
        <v>89</v>
      </c>
      <c r="F153" t="s">
        <v>367</v>
      </c>
      <c r="G153" t="s">
        <v>368</v>
      </c>
      <c r="H153" s="3">
        <v>42125</v>
      </c>
    </row>
    <row r="154" spans="1:8" hidden="1" x14ac:dyDescent="0.2">
      <c r="A154" t="s">
        <v>70</v>
      </c>
      <c r="B154" t="s">
        <v>366</v>
      </c>
      <c r="C154" t="s">
        <v>87</v>
      </c>
      <c r="D154" t="s">
        <v>241</v>
      </c>
      <c r="E154" t="s">
        <v>89</v>
      </c>
      <c r="F154" t="s">
        <v>367</v>
      </c>
      <c r="G154" t="s">
        <v>368</v>
      </c>
      <c r="H154" s="3">
        <v>42125</v>
      </c>
    </row>
    <row r="155" spans="1:8" hidden="1" x14ac:dyDescent="0.2">
      <c r="A155" t="s">
        <v>20</v>
      </c>
      <c r="B155" t="s">
        <v>369</v>
      </c>
      <c r="C155" t="s">
        <v>93</v>
      </c>
      <c r="D155" t="s">
        <v>357</v>
      </c>
      <c r="E155" t="s">
        <v>124</v>
      </c>
      <c r="F155" t="s">
        <v>370</v>
      </c>
      <c r="G155" t="s">
        <v>371</v>
      </c>
      <c r="H155" s="3">
        <v>42339</v>
      </c>
    </row>
    <row r="156" spans="1:8" hidden="1" x14ac:dyDescent="0.2">
      <c r="A156" t="s">
        <v>70</v>
      </c>
      <c r="B156" t="s">
        <v>369</v>
      </c>
      <c r="C156" t="s">
        <v>93</v>
      </c>
      <c r="D156" t="s">
        <v>357</v>
      </c>
      <c r="E156" t="s">
        <v>124</v>
      </c>
      <c r="F156" t="s">
        <v>370</v>
      </c>
      <c r="G156" t="s">
        <v>371</v>
      </c>
      <c r="H156" s="3">
        <v>42339</v>
      </c>
    </row>
    <row r="157" spans="1:8" hidden="1" x14ac:dyDescent="0.2">
      <c r="A157" t="s">
        <v>20</v>
      </c>
      <c r="B157" t="s">
        <v>372</v>
      </c>
      <c r="C157" t="s">
        <v>157</v>
      </c>
      <c r="E157" t="s">
        <v>103</v>
      </c>
      <c r="F157" t="s">
        <v>373</v>
      </c>
      <c r="G157"/>
      <c r="H157" s="3">
        <v>42309</v>
      </c>
    </row>
    <row r="158" spans="1:8" hidden="1" x14ac:dyDescent="0.2">
      <c r="A158" t="s">
        <v>20</v>
      </c>
      <c r="B158" t="s">
        <v>374</v>
      </c>
      <c r="C158" t="s">
        <v>87</v>
      </c>
      <c r="D158" t="s">
        <v>375</v>
      </c>
      <c r="E158" t="s">
        <v>95</v>
      </c>
      <c r="F158" t="s">
        <v>376</v>
      </c>
      <c r="G158"/>
      <c r="H158" s="3">
        <v>42887</v>
      </c>
    </row>
    <row r="159" spans="1:8" hidden="1" x14ac:dyDescent="0.2">
      <c r="A159" t="s">
        <v>73</v>
      </c>
      <c r="B159" t="s">
        <v>374</v>
      </c>
      <c r="C159" t="s">
        <v>87</v>
      </c>
      <c r="D159" t="s">
        <v>375</v>
      </c>
      <c r="E159" t="s">
        <v>95</v>
      </c>
      <c r="F159" t="s">
        <v>376</v>
      </c>
      <c r="G159"/>
      <c r="H159" s="3">
        <v>42887</v>
      </c>
    </row>
    <row r="160" spans="1:8" hidden="1" x14ac:dyDescent="0.2">
      <c r="A160" t="s">
        <v>53</v>
      </c>
      <c r="B160" t="s">
        <v>374</v>
      </c>
      <c r="C160" t="s">
        <v>87</v>
      </c>
      <c r="D160" t="s">
        <v>375</v>
      </c>
      <c r="E160" t="s">
        <v>95</v>
      </c>
      <c r="F160" t="s">
        <v>376</v>
      </c>
      <c r="G160"/>
      <c r="H160" s="3">
        <v>42887</v>
      </c>
    </row>
    <row r="161" spans="1:8" hidden="1" x14ac:dyDescent="0.2">
      <c r="A161" t="s">
        <v>70</v>
      </c>
      <c r="B161" t="s">
        <v>374</v>
      </c>
      <c r="C161" t="s">
        <v>87</v>
      </c>
      <c r="D161" t="s">
        <v>375</v>
      </c>
      <c r="E161" t="s">
        <v>95</v>
      </c>
      <c r="F161" t="s">
        <v>376</v>
      </c>
      <c r="G161"/>
      <c r="H161" s="3">
        <v>42887</v>
      </c>
    </row>
    <row r="162" spans="1:8" hidden="1" x14ac:dyDescent="0.2">
      <c r="A162" t="s">
        <v>20</v>
      </c>
      <c r="B162" t="s">
        <v>377</v>
      </c>
      <c r="C162" t="s">
        <v>87</v>
      </c>
      <c r="D162" t="s">
        <v>378</v>
      </c>
      <c r="E162" t="s">
        <v>89</v>
      </c>
      <c r="F162" t="s">
        <v>379</v>
      </c>
      <c r="G162" t="s">
        <v>380</v>
      </c>
      <c r="H162" s="3">
        <v>43374</v>
      </c>
    </row>
    <row r="163" spans="1:8" hidden="1" x14ac:dyDescent="0.2">
      <c r="A163" t="s">
        <v>70</v>
      </c>
      <c r="B163" t="s">
        <v>377</v>
      </c>
      <c r="C163" t="s">
        <v>87</v>
      </c>
      <c r="D163" t="s">
        <v>378</v>
      </c>
      <c r="E163" t="s">
        <v>89</v>
      </c>
      <c r="F163" t="s">
        <v>379</v>
      </c>
      <c r="G163" t="s">
        <v>380</v>
      </c>
      <c r="H163" s="3">
        <v>43374</v>
      </c>
    </row>
    <row r="164" spans="1:8" hidden="1" x14ac:dyDescent="0.2">
      <c r="A164" t="s">
        <v>64</v>
      </c>
      <c r="B164" t="s">
        <v>377</v>
      </c>
      <c r="C164" t="s">
        <v>87</v>
      </c>
      <c r="D164" t="s">
        <v>378</v>
      </c>
      <c r="E164" t="s">
        <v>89</v>
      </c>
      <c r="F164" t="s">
        <v>379</v>
      </c>
      <c r="G164" t="s">
        <v>380</v>
      </c>
      <c r="H164" s="3">
        <v>43374</v>
      </c>
    </row>
    <row r="165" spans="1:8" hidden="1" x14ac:dyDescent="0.2">
      <c r="A165" t="s">
        <v>20</v>
      </c>
      <c r="B165" t="s">
        <v>381</v>
      </c>
      <c r="C165" t="s">
        <v>87</v>
      </c>
      <c r="D165" t="s">
        <v>382</v>
      </c>
      <c r="E165" t="s">
        <v>95</v>
      </c>
      <c r="F165" t="s">
        <v>383</v>
      </c>
      <c r="G165"/>
      <c r="H165" s="3">
        <v>43252</v>
      </c>
    </row>
    <row r="166" spans="1:8" hidden="1" x14ac:dyDescent="0.2">
      <c r="A166" t="s">
        <v>64</v>
      </c>
      <c r="B166" t="s">
        <v>381</v>
      </c>
      <c r="C166" t="s">
        <v>87</v>
      </c>
      <c r="D166" t="s">
        <v>382</v>
      </c>
      <c r="E166" t="s">
        <v>95</v>
      </c>
      <c r="F166" t="s">
        <v>383</v>
      </c>
      <c r="G166"/>
      <c r="H166" s="3">
        <v>43252</v>
      </c>
    </row>
    <row r="167" spans="1:8" hidden="1" x14ac:dyDescent="0.2">
      <c r="A167" t="s">
        <v>70</v>
      </c>
      <c r="B167" t="s">
        <v>381</v>
      </c>
      <c r="C167" t="s">
        <v>87</v>
      </c>
      <c r="D167" t="s">
        <v>382</v>
      </c>
      <c r="E167" t="s">
        <v>95</v>
      </c>
      <c r="F167" t="s">
        <v>383</v>
      </c>
      <c r="G167"/>
      <c r="H167" s="3">
        <v>43252</v>
      </c>
    </row>
    <row r="168" spans="1:8" hidden="1" x14ac:dyDescent="0.2">
      <c r="A168" t="s">
        <v>20</v>
      </c>
      <c r="B168" t="s">
        <v>384</v>
      </c>
      <c r="C168" t="s">
        <v>87</v>
      </c>
      <c r="D168" t="s">
        <v>385</v>
      </c>
      <c r="F168" t="s">
        <v>386</v>
      </c>
      <c r="G168" t="s">
        <v>387</v>
      </c>
      <c r="H168" s="3">
        <v>43709</v>
      </c>
    </row>
    <row r="169" spans="1:8" hidden="1" x14ac:dyDescent="0.2">
      <c r="A169" t="s">
        <v>70</v>
      </c>
      <c r="B169" t="s">
        <v>384</v>
      </c>
      <c r="C169" t="s">
        <v>87</v>
      </c>
      <c r="D169" t="s">
        <v>385</v>
      </c>
      <c r="F169" t="s">
        <v>386</v>
      </c>
      <c r="G169" t="s">
        <v>387</v>
      </c>
      <c r="H169" s="3">
        <v>43709</v>
      </c>
    </row>
    <row r="170" spans="1:8" hidden="1" x14ac:dyDescent="0.2">
      <c r="A170" t="s">
        <v>20</v>
      </c>
      <c r="B170" t="s">
        <v>388</v>
      </c>
      <c r="C170" t="s">
        <v>87</v>
      </c>
      <c r="D170" t="s">
        <v>389</v>
      </c>
      <c r="E170" t="s">
        <v>95</v>
      </c>
      <c r="F170" t="s">
        <v>390</v>
      </c>
      <c r="G170"/>
      <c r="H170" s="3">
        <v>43678</v>
      </c>
    </row>
    <row r="171" spans="1:8" hidden="1" x14ac:dyDescent="0.2">
      <c r="A171" t="s">
        <v>70</v>
      </c>
      <c r="B171" t="s">
        <v>388</v>
      </c>
      <c r="C171" t="s">
        <v>87</v>
      </c>
      <c r="D171" t="s">
        <v>389</v>
      </c>
      <c r="E171" t="s">
        <v>95</v>
      </c>
      <c r="F171" t="s">
        <v>390</v>
      </c>
      <c r="G171"/>
      <c r="H171" s="3">
        <v>43678</v>
      </c>
    </row>
    <row r="172" spans="1:8" hidden="1" x14ac:dyDescent="0.2">
      <c r="A172" t="s">
        <v>20</v>
      </c>
      <c r="B172" t="s">
        <v>391</v>
      </c>
      <c r="C172" t="s">
        <v>87</v>
      </c>
      <c r="D172" t="s">
        <v>263</v>
      </c>
      <c r="E172" t="s">
        <v>89</v>
      </c>
      <c r="F172" t="s">
        <v>392</v>
      </c>
      <c r="G172" t="s">
        <v>393</v>
      </c>
      <c r="H172" s="3">
        <v>43647</v>
      </c>
    </row>
    <row r="173" spans="1:8" hidden="1" x14ac:dyDescent="0.2">
      <c r="A173" t="s">
        <v>70</v>
      </c>
      <c r="B173" t="s">
        <v>391</v>
      </c>
      <c r="C173" t="s">
        <v>87</v>
      </c>
      <c r="D173" t="s">
        <v>263</v>
      </c>
      <c r="E173" t="s">
        <v>89</v>
      </c>
      <c r="F173" t="s">
        <v>392</v>
      </c>
      <c r="G173" t="s">
        <v>393</v>
      </c>
      <c r="H173" s="3">
        <v>43647</v>
      </c>
    </row>
    <row r="174" spans="1:8" x14ac:dyDescent="0.2">
      <c r="A174" t="s">
        <v>6</v>
      </c>
      <c r="B174" t="s">
        <v>394</v>
      </c>
      <c r="C174" t="s">
        <v>87</v>
      </c>
      <c r="D174" t="s">
        <v>395</v>
      </c>
      <c r="E174" t="s">
        <v>103</v>
      </c>
      <c r="F174" t="s">
        <v>396</v>
      </c>
      <c r="G174" t="s">
        <v>397</v>
      </c>
      <c r="H174" s="3">
        <v>44652</v>
      </c>
    </row>
    <row r="175" spans="1:8" x14ac:dyDescent="0.2">
      <c r="A175" t="s">
        <v>25</v>
      </c>
      <c r="B175" t="s">
        <v>394</v>
      </c>
      <c r="C175" t="s">
        <v>87</v>
      </c>
      <c r="D175" t="s">
        <v>395</v>
      </c>
      <c r="E175" t="s">
        <v>103</v>
      </c>
      <c r="F175" t="s">
        <v>396</v>
      </c>
      <c r="G175" t="s">
        <v>397</v>
      </c>
      <c r="H175" s="3">
        <v>44652</v>
      </c>
    </row>
    <row r="176" spans="1:8" hidden="1" x14ac:dyDescent="0.2">
      <c r="A176" t="s">
        <v>20</v>
      </c>
      <c r="B176" t="s">
        <v>398</v>
      </c>
      <c r="C176" t="s">
        <v>87</v>
      </c>
      <c r="D176" t="s">
        <v>399</v>
      </c>
      <c r="E176" t="s">
        <v>210</v>
      </c>
      <c r="F176" t="s">
        <v>400</v>
      </c>
      <c r="G176" t="s">
        <v>401</v>
      </c>
      <c r="H176" s="3">
        <v>42552</v>
      </c>
    </row>
    <row r="177" spans="1:8" hidden="1" x14ac:dyDescent="0.2">
      <c r="A177" t="s">
        <v>70</v>
      </c>
      <c r="B177" t="s">
        <v>398</v>
      </c>
      <c r="C177" t="s">
        <v>87</v>
      </c>
      <c r="D177" t="s">
        <v>399</v>
      </c>
      <c r="E177" t="s">
        <v>210</v>
      </c>
      <c r="F177" t="s">
        <v>400</v>
      </c>
      <c r="G177" t="s">
        <v>401</v>
      </c>
      <c r="H177" s="3">
        <v>42552</v>
      </c>
    </row>
    <row r="178" spans="1:8" hidden="1" x14ac:dyDescent="0.2">
      <c r="A178" t="s">
        <v>35</v>
      </c>
      <c r="B178" t="s">
        <v>402</v>
      </c>
      <c r="C178" t="s">
        <v>87</v>
      </c>
      <c r="D178" t="s">
        <v>403</v>
      </c>
      <c r="F178" t="s">
        <v>404</v>
      </c>
      <c r="G178" t="s">
        <v>405</v>
      </c>
      <c r="H178" s="3">
        <v>43040</v>
      </c>
    </row>
    <row r="179" spans="1:8" hidden="1" x14ac:dyDescent="0.2">
      <c r="A179" t="s">
        <v>35</v>
      </c>
      <c r="B179" t="s">
        <v>406</v>
      </c>
      <c r="C179" t="s">
        <v>87</v>
      </c>
      <c r="D179" t="s">
        <v>407</v>
      </c>
      <c r="E179" t="s">
        <v>103</v>
      </c>
      <c r="F179" t="s">
        <v>408</v>
      </c>
      <c r="G179" t="s">
        <v>409</v>
      </c>
      <c r="H179" s="3">
        <v>44440</v>
      </c>
    </row>
    <row r="180" spans="1:8" hidden="1" x14ac:dyDescent="0.2">
      <c r="A180" t="s">
        <v>20</v>
      </c>
      <c r="B180" t="s">
        <v>406</v>
      </c>
      <c r="C180" t="s">
        <v>87</v>
      </c>
      <c r="D180" t="s">
        <v>407</v>
      </c>
      <c r="E180" t="s">
        <v>103</v>
      </c>
      <c r="F180" t="s">
        <v>408</v>
      </c>
      <c r="G180" t="s">
        <v>409</v>
      </c>
      <c r="H180" s="3">
        <v>44440</v>
      </c>
    </row>
    <row r="181" spans="1:8" hidden="1" x14ac:dyDescent="0.2">
      <c r="A181" t="s">
        <v>35</v>
      </c>
      <c r="B181" t="s">
        <v>410</v>
      </c>
      <c r="C181" t="s">
        <v>87</v>
      </c>
      <c r="D181" t="s">
        <v>407</v>
      </c>
      <c r="E181" t="s">
        <v>103</v>
      </c>
      <c r="F181" t="s">
        <v>411</v>
      </c>
      <c r="G181" t="s">
        <v>412</v>
      </c>
      <c r="H181" s="3">
        <v>44440</v>
      </c>
    </row>
    <row r="182" spans="1:8" hidden="1" x14ac:dyDescent="0.2">
      <c r="A182" t="s">
        <v>20</v>
      </c>
      <c r="B182" t="s">
        <v>410</v>
      </c>
      <c r="C182" t="s">
        <v>87</v>
      </c>
      <c r="D182" t="s">
        <v>407</v>
      </c>
      <c r="E182" t="s">
        <v>103</v>
      </c>
      <c r="F182" t="s">
        <v>411</v>
      </c>
      <c r="G182" t="s">
        <v>412</v>
      </c>
      <c r="H182" s="3">
        <v>44440</v>
      </c>
    </row>
    <row r="183" spans="1:8" hidden="1" x14ac:dyDescent="0.2">
      <c r="A183" t="s">
        <v>72</v>
      </c>
      <c r="B183" t="s">
        <v>410</v>
      </c>
      <c r="C183" t="s">
        <v>87</v>
      </c>
      <c r="D183" t="s">
        <v>407</v>
      </c>
      <c r="E183" t="s">
        <v>103</v>
      </c>
      <c r="F183" t="s">
        <v>411</v>
      </c>
      <c r="G183" t="s">
        <v>412</v>
      </c>
      <c r="H183" s="3">
        <v>44440</v>
      </c>
    </row>
    <row r="184" spans="1:8" hidden="1" x14ac:dyDescent="0.2">
      <c r="A184" t="s">
        <v>70</v>
      </c>
      <c r="B184" t="s">
        <v>410</v>
      </c>
      <c r="C184" t="s">
        <v>87</v>
      </c>
      <c r="D184" t="s">
        <v>407</v>
      </c>
      <c r="E184" t="s">
        <v>103</v>
      </c>
      <c r="F184" t="s">
        <v>411</v>
      </c>
      <c r="G184" t="s">
        <v>412</v>
      </c>
      <c r="H184" s="3">
        <v>44440</v>
      </c>
    </row>
    <row r="185" spans="1:8" hidden="1" x14ac:dyDescent="0.2">
      <c r="A185" t="s">
        <v>15</v>
      </c>
      <c r="B185" t="s">
        <v>413</v>
      </c>
      <c r="C185" t="s">
        <v>414</v>
      </c>
      <c r="F185" t="s">
        <v>415</v>
      </c>
      <c r="G185"/>
      <c r="H185" s="3">
        <v>40909</v>
      </c>
    </row>
    <row r="186" spans="1:8" hidden="1" x14ac:dyDescent="0.2">
      <c r="A186" t="s">
        <v>19</v>
      </c>
      <c r="B186" t="s">
        <v>413</v>
      </c>
      <c r="C186" t="s">
        <v>414</v>
      </c>
      <c r="F186" t="s">
        <v>415</v>
      </c>
      <c r="G186"/>
      <c r="H186" s="3">
        <v>40909</v>
      </c>
    </row>
    <row r="187" spans="1:8" hidden="1" x14ac:dyDescent="0.2">
      <c r="A187" t="s">
        <v>77</v>
      </c>
      <c r="B187" t="s">
        <v>1605</v>
      </c>
      <c r="C187" t="s">
        <v>87</v>
      </c>
      <c r="D187" t="s">
        <v>2345</v>
      </c>
      <c r="F187" t="s">
        <v>2346</v>
      </c>
      <c r="G187"/>
      <c r="H187" s="3">
        <v>38961</v>
      </c>
    </row>
    <row r="188" spans="1:8" hidden="1" x14ac:dyDescent="0.2">
      <c r="A188" t="s">
        <v>72</v>
      </c>
      <c r="B188" t="s">
        <v>416</v>
      </c>
      <c r="C188" t="s">
        <v>87</v>
      </c>
      <c r="D188" t="s">
        <v>209</v>
      </c>
      <c r="E188" t="s">
        <v>210</v>
      </c>
      <c r="F188" t="s">
        <v>417</v>
      </c>
      <c r="G188" t="s">
        <v>418</v>
      </c>
      <c r="H188" s="3">
        <v>44317</v>
      </c>
    </row>
    <row r="189" spans="1:8" hidden="1" x14ac:dyDescent="0.2">
      <c r="A189" t="s">
        <v>20</v>
      </c>
      <c r="B189" t="s">
        <v>416</v>
      </c>
      <c r="C189" t="s">
        <v>87</v>
      </c>
      <c r="D189" t="s">
        <v>209</v>
      </c>
      <c r="E189" t="s">
        <v>210</v>
      </c>
      <c r="F189" t="s">
        <v>417</v>
      </c>
      <c r="G189" t="s">
        <v>418</v>
      </c>
      <c r="H189" s="3">
        <v>44317</v>
      </c>
    </row>
    <row r="190" spans="1:8" hidden="1" x14ac:dyDescent="0.2">
      <c r="A190" t="s">
        <v>35</v>
      </c>
      <c r="B190" t="s">
        <v>416</v>
      </c>
      <c r="C190" t="s">
        <v>87</v>
      </c>
      <c r="D190" t="s">
        <v>209</v>
      </c>
      <c r="E190" t="s">
        <v>210</v>
      </c>
      <c r="F190" t="s">
        <v>417</v>
      </c>
      <c r="G190" t="s">
        <v>418</v>
      </c>
      <c r="H190" s="3">
        <v>44317</v>
      </c>
    </row>
    <row r="191" spans="1:8" hidden="1" x14ac:dyDescent="0.2">
      <c r="A191" t="s">
        <v>72</v>
      </c>
      <c r="B191" t="s">
        <v>419</v>
      </c>
      <c r="C191" t="s">
        <v>87</v>
      </c>
      <c r="D191" t="s">
        <v>407</v>
      </c>
      <c r="E191" t="s">
        <v>103</v>
      </c>
      <c r="F191" t="s">
        <v>420</v>
      </c>
      <c r="G191" t="s">
        <v>421</v>
      </c>
      <c r="H191" s="3">
        <v>44440</v>
      </c>
    </row>
    <row r="192" spans="1:8" hidden="1" x14ac:dyDescent="0.2">
      <c r="A192" t="s">
        <v>20</v>
      </c>
      <c r="B192" t="s">
        <v>419</v>
      </c>
      <c r="C192" t="s">
        <v>87</v>
      </c>
      <c r="D192" t="s">
        <v>407</v>
      </c>
      <c r="E192" t="s">
        <v>103</v>
      </c>
      <c r="F192" t="s">
        <v>420</v>
      </c>
      <c r="G192" t="s">
        <v>421</v>
      </c>
      <c r="H192" s="3">
        <v>44440</v>
      </c>
    </row>
    <row r="193" spans="1:8" hidden="1" x14ac:dyDescent="0.2">
      <c r="A193" t="s">
        <v>35</v>
      </c>
      <c r="B193" t="s">
        <v>419</v>
      </c>
      <c r="C193" t="s">
        <v>87</v>
      </c>
      <c r="D193" t="s">
        <v>407</v>
      </c>
      <c r="E193" t="s">
        <v>103</v>
      </c>
      <c r="F193" t="s">
        <v>420</v>
      </c>
      <c r="G193" t="s">
        <v>421</v>
      </c>
      <c r="H193" s="3">
        <v>44440</v>
      </c>
    </row>
    <row r="194" spans="1:8" hidden="1" x14ac:dyDescent="0.2">
      <c r="A194" t="s">
        <v>72</v>
      </c>
      <c r="B194" t="s">
        <v>422</v>
      </c>
      <c r="C194" t="s">
        <v>157</v>
      </c>
      <c r="E194" t="s">
        <v>103</v>
      </c>
      <c r="F194" t="s">
        <v>423</v>
      </c>
      <c r="G194"/>
      <c r="H194" s="3">
        <v>44986</v>
      </c>
    </row>
    <row r="195" spans="1:8" hidden="1" x14ac:dyDescent="0.2">
      <c r="A195" t="s">
        <v>75</v>
      </c>
      <c r="B195" t="s">
        <v>424</v>
      </c>
      <c r="C195" t="s">
        <v>93</v>
      </c>
      <c r="D195" t="s">
        <v>425</v>
      </c>
      <c r="F195" t="s">
        <v>426</v>
      </c>
      <c r="G195" t="s">
        <v>427</v>
      </c>
      <c r="H195" s="3">
        <v>44317</v>
      </c>
    </row>
    <row r="196" spans="1:8" hidden="1" x14ac:dyDescent="0.2">
      <c r="A196" t="s">
        <v>11</v>
      </c>
      <c r="B196" t="s">
        <v>424</v>
      </c>
      <c r="C196" t="s">
        <v>93</v>
      </c>
      <c r="D196" t="s">
        <v>425</v>
      </c>
      <c r="F196" t="s">
        <v>426</v>
      </c>
      <c r="G196" t="s">
        <v>427</v>
      </c>
      <c r="H196" s="3">
        <v>44317</v>
      </c>
    </row>
    <row r="197" spans="1:8" hidden="1" x14ac:dyDescent="0.2">
      <c r="A197" t="s">
        <v>69</v>
      </c>
      <c r="B197" t="s">
        <v>428</v>
      </c>
      <c r="C197" t="s">
        <v>87</v>
      </c>
      <c r="D197" t="s">
        <v>429</v>
      </c>
      <c r="E197" t="s">
        <v>210</v>
      </c>
      <c r="F197" t="s">
        <v>430</v>
      </c>
      <c r="G197"/>
      <c r="H197" s="3">
        <v>38504</v>
      </c>
    </row>
    <row r="198" spans="1:8" hidden="1" x14ac:dyDescent="0.2">
      <c r="A198" t="s">
        <v>57</v>
      </c>
      <c r="B198" t="s">
        <v>2750</v>
      </c>
      <c r="C198" t="s">
        <v>87</v>
      </c>
      <c r="D198" t="s">
        <v>2753</v>
      </c>
      <c r="E198" t="s">
        <v>95</v>
      </c>
      <c r="F198" t="s">
        <v>2752</v>
      </c>
      <c r="G198" t="s">
        <v>2751</v>
      </c>
      <c r="H198" s="3">
        <v>45170</v>
      </c>
    </row>
    <row r="199" spans="1:8" hidden="1" x14ac:dyDescent="0.2">
      <c r="A199" t="s">
        <v>6</v>
      </c>
      <c r="B199" t="s">
        <v>431</v>
      </c>
      <c r="C199" t="s">
        <v>414</v>
      </c>
      <c r="F199" t="s">
        <v>432</v>
      </c>
      <c r="G199"/>
      <c r="H199" s="3">
        <v>36465</v>
      </c>
    </row>
    <row r="200" spans="1:8" hidden="1" x14ac:dyDescent="0.2">
      <c r="A200" t="s">
        <v>64</v>
      </c>
      <c r="B200" t="s">
        <v>433</v>
      </c>
      <c r="C200" t="s">
        <v>87</v>
      </c>
      <c r="D200" t="s">
        <v>349</v>
      </c>
      <c r="E200" t="s">
        <v>89</v>
      </c>
      <c r="F200" t="s">
        <v>434</v>
      </c>
      <c r="G200" t="s">
        <v>435</v>
      </c>
      <c r="H200" s="3">
        <v>41913</v>
      </c>
    </row>
    <row r="201" spans="1:8" hidden="1" x14ac:dyDescent="0.2">
      <c r="A201" t="s">
        <v>70</v>
      </c>
      <c r="B201" t="s">
        <v>433</v>
      </c>
      <c r="C201" t="s">
        <v>87</v>
      </c>
      <c r="D201" t="s">
        <v>349</v>
      </c>
      <c r="E201" t="s">
        <v>89</v>
      </c>
      <c r="F201" t="s">
        <v>434</v>
      </c>
      <c r="G201" t="s">
        <v>435</v>
      </c>
      <c r="H201" s="3">
        <v>41913</v>
      </c>
    </row>
    <row r="202" spans="1:8" hidden="1" x14ac:dyDescent="0.2">
      <c r="A202" t="s">
        <v>22</v>
      </c>
      <c r="B202" t="s">
        <v>436</v>
      </c>
      <c r="C202" t="s">
        <v>87</v>
      </c>
      <c r="D202" t="s">
        <v>437</v>
      </c>
      <c r="E202" t="s">
        <v>89</v>
      </c>
      <c r="F202" t="s">
        <v>438</v>
      </c>
      <c r="G202" t="s">
        <v>439</v>
      </c>
      <c r="H202" s="3">
        <v>43191</v>
      </c>
    </row>
    <row r="203" spans="1:8" hidden="1" x14ac:dyDescent="0.2">
      <c r="A203" t="s">
        <v>27</v>
      </c>
      <c r="B203" t="s">
        <v>436</v>
      </c>
      <c r="C203" t="s">
        <v>87</v>
      </c>
      <c r="D203" t="s">
        <v>437</v>
      </c>
      <c r="E203" t="s">
        <v>89</v>
      </c>
      <c r="F203" t="s">
        <v>438</v>
      </c>
      <c r="G203" t="s">
        <v>439</v>
      </c>
      <c r="H203" s="3">
        <v>43191</v>
      </c>
    </row>
    <row r="204" spans="1:8" hidden="1" x14ac:dyDescent="0.2">
      <c r="A204" t="s">
        <v>34</v>
      </c>
      <c r="B204" t="s">
        <v>436</v>
      </c>
      <c r="C204" t="s">
        <v>87</v>
      </c>
      <c r="D204" t="s">
        <v>437</v>
      </c>
      <c r="E204" t="s">
        <v>89</v>
      </c>
      <c r="F204" t="s">
        <v>438</v>
      </c>
      <c r="G204" t="s">
        <v>439</v>
      </c>
      <c r="H204" s="3">
        <v>43191</v>
      </c>
    </row>
    <row r="205" spans="1:8" hidden="1" x14ac:dyDescent="0.2">
      <c r="A205" t="s">
        <v>77</v>
      </c>
      <c r="B205" t="s">
        <v>1619</v>
      </c>
      <c r="C205" t="s">
        <v>87</v>
      </c>
      <c r="D205" t="s">
        <v>2306</v>
      </c>
      <c r="F205" t="s">
        <v>2307</v>
      </c>
      <c r="G205"/>
      <c r="H205" s="3">
        <v>36892</v>
      </c>
    </row>
    <row r="206" spans="1:8" hidden="1" x14ac:dyDescent="0.2">
      <c r="A206" t="s">
        <v>77</v>
      </c>
      <c r="B206" t="s">
        <v>440</v>
      </c>
      <c r="C206" t="s">
        <v>87</v>
      </c>
      <c r="D206" t="s">
        <v>441</v>
      </c>
      <c r="E206" t="s">
        <v>89</v>
      </c>
      <c r="F206" t="s">
        <v>442</v>
      </c>
      <c r="G206"/>
      <c r="H206" s="3">
        <v>37347</v>
      </c>
    </row>
    <row r="207" spans="1:8" hidden="1" x14ac:dyDescent="0.2">
      <c r="A207" t="s">
        <v>70</v>
      </c>
      <c r="B207" t="s">
        <v>440</v>
      </c>
      <c r="C207" t="s">
        <v>87</v>
      </c>
      <c r="D207" t="s">
        <v>441</v>
      </c>
      <c r="E207" t="s">
        <v>89</v>
      </c>
      <c r="F207" t="s">
        <v>442</v>
      </c>
      <c r="G207"/>
      <c r="H207" s="3">
        <v>37347</v>
      </c>
    </row>
    <row r="208" spans="1:8" hidden="1" x14ac:dyDescent="0.2">
      <c r="A208" t="s">
        <v>6</v>
      </c>
      <c r="B208" t="s">
        <v>440</v>
      </c>
      <c r="C208" t="s">
        <v>87</v>
      </c>
      <c r="D208" t="s">
        <v>441</v>
      </c>
      <c r="E208" t="s">
        <v>89</v>
      </c>
      <c r="F208" t="s">
        <v>442</v>
      </c>
      <c r="G208"/>
      <c r="H208" s="3">
        <v>37347</v>
      </c>
    </row>
    <row r="209" spans="1:8" hidden="1" x14ac:dyDescent="0.2">
      <c r="A209" t="s">
        <v>77</v>
      </c>
      <c r="B209" t="s">
        <v>443</v>
      </c>
      <c r="C209" t="s">
        <v>87</v>
      </c>
      <c r="D209" t="s">
        <v>444</v>
      </c>
      <c r="F209" t="s">
        <v>445</v>
      </c>
      <c r="G209"/>
      <c r="H209" s="3">
        <v>38139</v>
      </c>
    </row>
    <row r="210" spans="1:8" hidden="1" x14ac:dyDescent="0.2">
      <c r="A210" t="s">
        <v>70</v>
      </c>
      <c r="B210" t="s">
        <v>443</v>
      </c>
      <c r="C210" t="s">
        <v>87</v>
      </c>
      <c r="D210" t="s">
        <v>444</v>
      </c>
      <c r="F210" t="s">
        <v>445</v>
      </c>
      <c r="G210"/>
      <c r="H210" s="3">
        <v>38139</v>
      </c>
    </row>
    <row r="211" spans="1:8" hidden="1" x14ac:dyDescent="0.2">
      <c r="A211" t="s">
        <v>77</v>
      </c>
      <c r="B211" t="s">
        <v>1623</v>
      </c>
      <c r="C211" t="s">
        <v>87</v>
      </c>
      <c r="D211" t="s">
        <v>2362</v>
      </c>
      <c r="E211" t="s">
        <v>210</v>
      </c>
      <c r="F211" t="s">
        <v>2355</v>
      </c>
      <c r="G211"/>
      <c r="H211" s="3">
        <v>38322</v>
      </c>
    </row>
    <row r="212" spans="1:8" hidden="1" x14ac:dyDescent="0.2">
      <c r="A212" t="s">
        <v>77</v>
      </c>
      <c r="B212" t="s">
        <v>1625</v>
      </c>
      <c r="C212" t="s">
        <v>414</v>
      </c>
      <c r="F212" t="s">
        <v>2355</v>
      </c>
      <c r="G212"/>
      <c r="H212" s="3">
        <v>38261</v>
      </c>
    </row>
    <row r="213" spans="1:8" hidden="1" x14ac:dyDescent="0.2">
      <c r="A213" t="s">
        <v>77</v>
      </c>
      <c r="B213" t="s">
        <v>1626</v>
      </c>
      <c r="C213" t="s">
        <v>87</v>
      </c>
      <c r="D213" t="s">
        <v>2347</v>
      </c>
      <c r="E213" t="s">
        <v>89</v>
      </c>
      <c r="F213" t="s">
        <v>2348</v>
      </c>
      <c r="G213"/>
      <c r="H213" s="3">
        <v>38596</v>
      </c>
    </row>
    <row r="214" spans="1:8" hidden="1" x14ac:dyDescent="0.2">
      <c r="A214" t="s">
        <v>77</v>
      </c>
      <c r="B214" t="s">
        <v>1628</v>
      </c>
      <c r="C214" t="s">
        <v>87</v>
      </c>
      <c r="D214" t="s">
        <v>2327</v>
      </c>
      <c r="F214" t="s">
        <v>2308</v>
      </c>
      <c r="G214"/>
      <c r="H214" s="3">
        <v>38504</v>
      </c>
    </row>
    <row r="215" spans="1:8" hidden="1" x14ac:dyDescent="0.2">
      <c r="A215" t="s">
        <v>77</v>
      </c>
      <c r="B215" t="s">
        <v>1629</v>
      </c>
      <c r="C215" t="s">
        <v>87</v>
      </c>
      <c r="D215" t="s">
        <v>2349</v>
      </c>
      <c r="F215" t="s">
        <v>2350</v>
      </c>
      <c r="G215"/>
      <c r="H215" s="3">
        <v>38596</v>
      </c>
    </row>
    <row r="216" spans="1:8" hidden="1" x14ac:dyDescent="0.2">
      <c r="A216" t="s">
        <v>77</v>
      </c>
      <c r="B216" t="s">
        <v>1630</v>
      </c>
      <c r="C216" t="s">
        <v>87</v>
      </c>
      <c r="D216" t="s">
        <v>2363</v>
      </c>
      <c r="F216" t="s">
        <v>2364</v>
      </c>
      <c r="G216"/>
      <c r="H216" s="3">
        <v>38687</v>
      </c>
    </row>
    <row r="217" spans="1:8" hidden="1" x14ac:dyDescent="0.2">
      <c r="A217" t="s">
        <v>77</v>
      </c>
      <c r="B217" t="s">
        <v>1631</v>
      </c>
      <c r="C217" t="s">
        <v>157</v>
      </c>
      <c r="E217" t="s">
        <v>103</v>
      </c>
      <c r="F217" t="s">
        <v>2356</v>
      </c>
      <c r="G217"/>
      <c r="H217" s="3">
        <v>38626</v>
      </c>
    </row>
    <row r="218" spans="1:8" hidden="1" x14ac:dyDescent="0.2">
      <c r="A218" t="s">
        <v>77</v>
      </c>
      <c r="B218" t="s">
        <v>1632</v>
      </c>
      <c r="C218" t="s">
        <v>414</v>
      </c>
      <c r="F218" t="s">
        <v>2308</v>
      </c>
      <c r="G218"/>
      <c r="H218" s="3">
        <v>38353</v>
      </c>
    </row>
    <row r="219" spans="1:8" hidden="1" x14ac:dyDescent="0.2">
      <c r="A219" t="s">
        <v>77</v>
      </c>
      <c r="B219" t="s">
        <v>1633</v>
      </c>
      <c r="C219" t="s">
        <v>87</v>
      </c>
      <c r="D219" t="s">
        <v>449</v>
      </c>
      <c r="F219" t="s">
        <v>2351</v>
      </c>
      <c r="G219"/>
      <c r="H219" s="3">
        <v>38961</v>
      </c>
    </row>
    <row r="220" spans="1:8" hidden="1" x14ac:dyDescent="0.2">
      <c r="A220" t="s">
        <v>77</v>
      </c>
      <c r="B220" t="s">
        <v>1634</v>
      </c>
      <c r="C220" t="s">
        <v>93</v>
      </c>
      <c r="D220" t="s">
        <v>251</v>
      </c>
      <c r="E220" t="s">
        <v>89</v>
      </c>
      <c r="F220" t="s">
        <v>2365</v>
      </c>
      <c r="G220"/>
      <c r="H220" s="3">
        <v>39052</v>
      </c>
    </row>
    <row r="221" spans="1:8" hidden="1" x14ac:dyDescent="0.2">
      <c r="A221" t="s">
        <v>77</v>
      </c>
      <c r="B221" t="s">
        <v>1635</v>
      </c>
      <c r="C221" t="s">
        <v>93</v>
      </c>
      <c r="D221" t="s">
        <v>251</v>
      </c>
      <c r="F221" t="s">
        <v>2366</v>
      </c>
      <c r="G221"/>
      <c r="H221" s="3">
        <v>39052</v>
      </c>
    </row>
    <row r="222" spans="1:8" hidden="1" x14ac:dyDescent="0.2">
      <c r="A222" t="s">
        <v>77</v>
      </c>
      <c r="B222" t="s">
        <v>1636</v>
      </c>
      <c r="C222" t="s">
        <v>87</v>
      </c>
      <c r="D222" t="s">
        <v>2321</v>
      </c>
      <c r="F222" t="s">
        <v>2322</v>
      </c>
      <c r="G222"/>
      <c r="H222" s="3">
        <v>38838</v>
      </c>
    </row>
    <row r="223" spans="1:8" hidden="1" x14ac:dyDescent="0.2">
      <c r="A223" t="s">
        <v>77</v>
      </c>
      <c r="B223" t="s">
        <v>1637</v>
      </c>
      <c r="C223" t="s">
        <v>414</v>
      </c>
      <c r="F223" t="s">
        <v>2352</v>
      </c>
      <c r="G223"/>
      <c r="H223" s="3">
        <v>38961</v>
      </c>
    </row>
    <row r="224" spans="1:8" hidden="1" x14ac:dyDescent="0.2">
      <c r="A224" t="s">
        <v>77</v>
      </c>
      <c r="B224" t="s">
        <v>1639</v>
      </c>
      <c r="C224" t="s">
        <v>87</v>
      </c>
      <c r="D224" t="s">
        <v>2309</v>
      </c>
      <c r="F224" t="s">
        <v>2310</v>
      </c>
      <c r="G224"/>
      <c r="H224" s="3">
        <v>39083</v>
      </c>
    </row>
    <row r="225" spans="1:8" hidden="1" x14ac:dyDescent="0.2">
      <c r="A225" t="s">
        <v>77</v>
      </c>
      <c r="B225" t="s">
        <v>1640</v>
      </c>
      <c r="C225" t="s">
        <v>87</v>
      </c>
      <c r="D225" t="s">
        <v>2313</v>
      </c>
      <c r="F225" t="s">
        <v>2314</v>
      </c>
      <c r="G225"/>
      <c r="H225" s="3">
        <v>39142</v>
      </c>
    </row>
    <row r="226" spans="1:8" hidden="1" x14ac:dyDescent="0.2">
      <c r="A226" t="s">
        <v>77</v>
      </c>
      <c r="B226" t="s">
        <v>1641</v>
      </c>
      <c r="C226" t="s">
        <v>87</v>
      </c>
      <c r="D226" t="s">
        <v>2315</v>
      </c>
      <c r="E226" t="s">
        <v>210</v>
      </c>
      <c r="F226" t="s">
        <v>2316</v>
      </c>
      <c r="G226"/>
      <c r="H226" s="3">
        <v>39539</v>
      </c>
    </row>
    <row r="227" spans="1:8" hidden="1" x14ac:dyDescent="0.2">
      <c r="A227" t="s">
        <v>4</v>
      </c>
      <c r="B227" t="s">
        <v>446</v>
      </c>
      <c r="C227" t="s">
        <v>235</v>
      </c>
      <c r="F227" t="s">
        <v>447</v>
      </c>
      <c r="G227"/>
      <c r="H227" s="3">
        <v>38473</v>
      </c>
    </row>
    <row r="228" spans="1:8" hidden="1" x14ac:dyDescent="0.2">
      <c r="A228" t="s">
        <v>4</v>
      </c>
      <c r="B228" t="s">
        <v>448</v>
      </c>
      <c r="C228" t="s">
        <v>87</v>
      </c>
      <c r="D228" t="s">
        <v>449</v>
      </c>
      <c r="F228" t="s">
        <v>450</v>
      </c>
      <c r="G228"/>
      <c r="H228" s="3">
        <v>38961</v>
      </c>
    </row>
    <row r="229" spans="1:8" hidden="1" x14ac:dyDescent="0.2">
      <c r="A229" t="s">
        <v>60</v>
      </c>
      <c r="B229" t="s">
        <v>451</v>
      </c>
      <c r="C229" t="s">
        <v>93</v>
      </c>
      <c r="D229" t="s">
        <v>452</v>
      </c>
      <c r="E229" t="s">
        <v>124</v>
      </c>
      <c r="F229" t="s">
        <v>453</v>
      </c>
      <c r="G229"/>
      <c r="H229" s="3">
        <v>38596</v>
      </c>
    </row>
    <row r="230" spans="1:8" hidden="1" x14ac:dyDescent="0.2">
      <c r="A230" t="s">
        <v>60</v>
      </c>
      <c r="B230" t="s">
        <v>454</v>
      </c>
      <c r="C230" t="s">
        <v>87</v>
      </c>
      <c r="D230" t="s">
        <v>455</v>
      </c>
      <c r="F230" t="s">
        <v>456</v>
      </c>
      <c r="G230"/>
      <c r="H230" s="3">
        <v>38869</v>
      </c>
    </row>
    <row r="231" spans="1:8" hidden="1" x14ac:dyDescent="0.2">
      <c r="A231" t="s">
        <v>60</v>
      </c>
      <c r="B231" t="s">
        <v>457</v>
      </c>
      <c r="C231" t="s">
        <v>87</v>
      </c>
      <c r="D231" t="s">
        <v>458</v>
      </c>
      <c r="E231" t="s">
        <v>103</v>
      </c>
      <c r="F231" t="s">
        <v>459</v>
      </c>
      <c r="G231"/>
      <c r="H231" s="3">
        <v>39295</v>
      </c>
    </row>
    <row r="232" spans="1:8" hidden="1" x14ac:dyDescent="0.2">
      <c r="A232" t="s">
        <v>60</v>
      </c>
      <c r="B232" t="s">
        <v>460</v>
      </c>
      <c r="C232" t="s">
        <v>87</v>
      </c>
      <c r="D232" t="s">
        <v>461</v>
      </c>
      <c r="F232" t="s">
        <v>462</v>
      </c>
      <c r="G232"/>
      <c r="H232" s="3">
        <v>39600</v>
      </c>
    </row>
    <row r="233" spans="1:8" hidden="1" x14ac:dyDescent="0.2">
      <c r="A233" t="s">
        <v>60</v>
      </c>
      <c r="B233" t="s">
        <v>463</v>
      </c>
      <c r="C233" t="s">
        <v>87</v>
      </c>
      <c r="D233" t="s">
        <v>464</v>
      </c>
      <c r="F233" t="s">
        <v>465</v>
      </c>
      <c r="G233"/>
      <c r="H233" s="3">
        <v>39448</v>
      </c>
    </row>
    <row r="234" spans="1:8" hidden="1" x14ac:dyDescent="0.2">
      <c r="A234" t="s">
        <v>60</v>
      </c>
      <c r="B234" t="s">
        <v>466</v>
      </c>
      <c r="C234" t="s">
        <v>87</v>
      </c>
      <c r="D234" t="s">
        <v>464</v>
      </c>
      <c r="F234" t="s">
        <v>467</v>
      </c>
      <c r="G234"/>
      <c r="H234" s="3">
        <v>39448</v>
      </c>
    </row>
    <row r="235" spans="1:8" hidden="1" x14ac:dyDescent="0.2">
      <c r="A235" t="s">
        <v>60</v>
      </c>
      <c r="B235" t="s">
        <v>468</v>
      </c>
      <c r="C235" t="s">
        <v>87</v>
      </c>
      <c r="D235" t="s">
        <v>469</v>
      </c>
      <c r="E235" t="s">
        <v>89</v>
      </c>
      <c r="F235" t="s">
        <v>470</v>
      </c>
      <c r="G235"/>
      <c r="H235" s="3">
        <v>39904</v>
      </c>
    </row>
    <row r="236" spans="1:8" hidden="1" x14ac:dyDescent="0.2">
      <c r="A236" t="s">
        <v>60</v>
      </c>
      <c r="B236" t="s">
        <v>471</v>
      </c>
      <c r="C236" t="s">
        <v>87</v>
      </c>
      <c r="D236" t="s">
        <v>472</v>
      </c>
      <c r="E236" t="s">
        <v>103</v>
      </c>
      <c r="F236" t="s">
        <v>473</v>
      </c>
      <c r="G236"/>
      <c r="H236" s="3">
        <v>40057</v>
      </c>
    </row>
    <row r="237" spans="1:8" hidden="1" x14ac:dyDescent="0.2">
      <c r="A237" t="s">
        <v>60</v>
      </c>
      <c r="B237" t="s">
        <v>474</v>
      </c>
      <c r="C237" t="s">
        <v>87</v>
      </c>
      <c r="D237" t="s">
        <v>472</v>
      </c>
      <c r="F237" t="s">
        <v>475</v>
      </c>
      <c r="G237"/>
      <c r="H237" s="3">
        <v>40057</v>
      </c>
    </row>
    <row r="238" spans="1:8" hidden="1" x14ac:dyDescent="0.2">
      <c r="A238" t="s">
        <v>60</v>
      </c>
      <c r="B238" t="s">
        <v>476</v>
      </c>
      <c r="C238" t="s">
        <v>87</v>
      </c>
      <c r="D238" t="s">
        <v>477</v>
      </c>
      <c r="F238" t="s">
        <v>478</v>
      </c>
      <c r="G238"/>
      <c r="H238" s="3">
        <v>40330</v>
      </c>
    </row>
    <row r="239" spans="1:8" hidden="1" x14ac:dyDescent="0.2">
      <c r="A239" t="s">
        <v>60</v>
      </c>
      <c r="B239" t="s">
        <v>479</v>
      </c>
      <c r="C239" t="s">
        <v>87</v>
      </c>
      <c r="D239" t="s">
        <v>480</v>
      </c>
      <c r="E239" t="s">
        <v>95</v>
      </c>
      <c r="F239" t="s">
        <v>481</v>
      </c>
      <c r="G239"/>
      <c r="H239" s="3">
        <v>40360</v>
      </c>
    </row>
    <row r="240" spans="1:8" hidden="1" x14ac:dyDescent="0.2">
      <c r="A240" t="s">
        <v>60</v>
      </c>
      <c r="B240" t="s">
        <v>482</v>
      </c>
      <c r="C240" t="s">
        <v>87</v>
      </c>
      <c r="D240" t="s">
        <v>480</v>
      </c>
      <c r="F240" t="s">
        <v>483</v>
      </c>
      <c r="G240"/>
      <c r="H240" s="3">
        <v>40360</v>
      </c>
    </row>
    <row r="241" spans="1:8" hidden="1" x14ac:dyDescent="0.2">
      <c r="A241" t="s">
        <v>60</v>
      </c>
      <c r="B241" t="s">
        <v>484</v>
      </c>
      <c r="C241" t="s">
        <v>87</v>
      </c>
      <c r="D241" t="s">
        <v>485</v>
      </c>
      <c r="E241" t="s">
        <v>89</v>
      </c>
      <c r="F241" t="s">
        <v>486</v>
      </c>
      <c r="G241"/>
      <c r="H241" s="3">
        <v>40664</v>
      </c>
    </row>
    <row r="242" spans="1:8" hidden="1" x14ac:dyDescent="0.2">
      <c r="A242" t="s">
        <v>60</v>
      </c>
      <c r="B242" t="s">
        <v>487</v>
      </c>
      <c r="C242" t="s">
        <v>87</v>
      </c>
      <c r="D242" t="s">
        <v>488</v>
      </c>
      <c r="E242" t="s">
        <v>103</v>
      </c>
      <c r="F242" t="s">
        <v>489</v>
      </c>
      <c r="G242"/>
      <c r="H242" s="3">
        <v>40756</v>
      </c>
    </row>
    <row r="243" spans="1:8" hidden="1" x14ac:dyDescent="0.2">
      <c r="A243" t="s">
        <v>60</v>
      </c>
      <c r="B243" t="s">
        <v>490</v>
      </c>
      <c r="C243" t="s">
        <v>93</v>
      </c>
      <c r="D243" t="s">
        <v>491</v>
      </c>
      <c r="E243" t="s">
        <v>103</v>
      </c>
      <c r="F243" t="s">
        <v>492</v>
      </c>
      <c r="G243"/>
      <c r="H243" s="3">
        <v>40664</v>
      </c>
    </row>
    <row r="244" spans="1:8" hidden="1" x14ac:dyDescent="0.2">
      <c r="A244" t="s">
        <v>60</v>
      </c>
      <c r="B244" t="s">
        <v>493</v>
      </c>
      <c r="C244" t="s">
        <v>87</v>
      </c>
      <c r="D244" t="s">
        <v>494</v>
      </c>
      <c r="E244" t="s">
        <v>95</v>
      </c>
      <c r="F244" t="s">
        <v>495</v>
      </c>
      <c r="G244"/>
      <c r="H244" s="3">
        <v>41791</v>
      </c>
    </row>
    <row r="245" spans="1:8" hidden="1" x14ac:dyDescent="0.2">
      <c r="A245" t="s">
        <v>60</v>
      </c>
      <c r="B245" t="s">
        <v>496</v>
      </c>
      <c r="C245" t="s">
        <v>87</v>
      </c>
      <c r="D245" t="s">
        <v>497</v>
      </c>
      <c r="F245" t="s">
        <v>498</v>
      </c>
      <c r="G245"/>
      <c r="H245" s="3">
        <v>42705</v>
      </c>
    </row>
    <row r="246" spans="1:8" hidden="1" x14ac:dyDescent="0.2">
      <c r="A246" t="s">
        <v>4</v>
      </c>
      <c r="B246" t="s">
        <v>499</v>
      </c>
      <c r="C246" t="s">
        <v>87</v>
      </c>
      <c r="D246" t="s">
        <v>500</v>
      </c>
      <c r="F246" t="s">
        <v>501</v>
      </c>
      <c r="G246"/>
      <c r="H246" s="3">
        <v>38504</v>
      </c>
    </row>
    <row r="247" spans="1:8" hidden="1" x14ac:dyDescent="0.2">
      <c r="A247" t="s">
        <v>4</v>
      </c>
      <c r="B247" t="s">
        <v>502</v>
      </c>
      <c r="C247" t="s">
        <v>87</v>
      </c>
      <c r="D247" t="s">
        <v>503</v>
      </c>
      <c r="F247" t="s">
        <v>504</v>
      </c>
      <c r="G247"/>
      <c r="H247" s="3">
        <v>39022</v>
      </c>
    </row>
    <row r="248" spans="1:8" hidden="1" x14ac:dyDescent="0.2">
      <c r="A248" t="s">
        <v>4</v>
      </c>
      <c r="B248" t="s">
        <v>505</v>
      </c>
      <c r="C248" t="s">
        <v>87</v>
      </c>
      <c r="D248" t="s">
        <v>506</v>
      </c>
      <c r="F248" t="s">
        <v>507</v>
      </c>
      <c r="G248"/>
      <c r="H248" s="3">
        <v>38749</v>
      </c>
    </row>
    <row r="249" spans="1:8" hidden="1" x14ac:dyDescent="0.2">
      <c r="A249" t="s">
        <v>4</v>
      </c>
      <c r="B249" t="s">
        <v>508</v>
      </c>
      <c r="C249" t="s">
        <v>87</v>
      </c>
      <c r="D249" t="s">
        <v>509</v>
      </c>
      <c r="F249" t="s">
        <v>510</v>
      </c>
      <c r="G249"/>
      <c r="H249" s="3">
        <v>40057</v>
      </c>
    </row>
    <row r="250" spans="1:8" hidden="1" x14ac:dyDescent="0.2">
      <c r="A250" t="s">
        <v>6</v>
      </c>
      <c r="B250" t="s">
        <v>508</v>
      </c>
      <c r="C250" t="s">
        <v>87</v>
      </c>
      <c r="D250" t="s">
        <v>509</v>
      </c>
      <c r="F250" t="s">
        <v>510</v>
      </c>
      <c r="G250"/>
      <c r="H250" s="3">
        <v>40057</v>
      </c>
    </row>
    <row r="251" spans="1:8" hidden="1" x14ac:dyDescent="0.2">
      <c r="A251" t="s">
        <v>69</v>
      </c>
      <c r="B251" t="s">
        <v>508</v>
      </c>
      <c r="C251" t="s">
        <v>87</v>
      </c>
      <c r="D251" t="s">
        <v>509</v>
      </c>
      <c r="F251" t="s">
        <v>510</v>
      </c>
      <c r="G251"/>
      <c r="H251" s="3">
        <v>40057</v>
      </c>
    </row>
    <row r="252" spans="1:8" hidden="1" x14ac:dyDescent="0.2">
      <c r="A252" t="s">
        <v>4</v>
      </c>
      <c r="B252" t="s">
        <v>511</v>
      </c>
      <c r="C252" t="s">
        <v>87</v>
      </c>
      <c r="D252" t="s">
        <v>512</v>
      </c>
      <c r="F252" t="s">
        <v>513</v>
      </c>
      <c r="G252"/>
      <c r="H252" s="3">
        <v>39600</v>
      </c>
    </row>
    <row r="253" spans="1:8" hidden="1" x14ac:dyDescent="0.2">
      <c r="A253" t="s">
        <v>62</v>
      </c>
      <c r="B253" t="s">
        <v>511</v>
      </c>
      <c r="C253" t="s">
        <v>87</v>
      </c>
      <c r="D253" t="s">
        <v>512</v>
      </c>
      <c r="F253" t="s">
        <v>513</v>
      </c>
      <c r="G253"/>
      <c r="H253" s="3">
        <v>39600</v>
      </c>
    </row>
    <row r="254" spans="1:8" hidden="1" x14ac:dyDescent="0.2">
      <c r="A254" t="s">
        <v>4</v>
      </c>
      <c r="B254" t="s">
        <v>514</v>
      </c>
      <c r="C254" t="s">
        <v>235</v>
      </c>
      <c r="F254" t="s">
        <v>515</v>
      </c>
      <c r="G254"/>
      <c r="H254" s="3">
        <v>39722</v>
      </c>
    </row>
    <row r="255" spans="1:8" hidden="1" x14ac:dyDescent="0.2">
      <c r="A255" t="s">
        <v>62</v>
      </c>
      <c r="B255" t="s">
        <v>514</v>
      </c>
      <c r="C255" t="s">
        <v>235</v>
      </c>
      <c r="F255" t="s">
        <v>515</v>
      </c>
      <c r="G255"/>
      <c r="H255" s="3">
        <v>39722</v>
      </c>
    </row>
    <row r="256" spans="1:8" hidden="1" x14ac:dyDescent="0.2">
      <c r="A256" t="s">
        <v>4</v>
      </c>
      <c r="B256" t="s">
        <v>516</v>
      </c>
      <c r="C256" t="s">
        <v>87</v>
      </c>
      <c r="D256" t="s">
        <v>517</v>
      </c>
      <c r="F256" t="s">
        <v>518</v>
      </c>
      <c r="G256"/>
      <c r="H256" s="3">
        <v>39448</v>
      </c>
    </row>
    <row r="257" spans="1:8" hidden="1" x14ac:dyDescent="0.2">
      <c r="A257" t="s">
        <v>4</v>
      </c>
      <c r="B257" t="s">
        <v>519</v>
      </c>
      <c r="C257" t="s">
        <v>87</v>
      </c>
      <c r="D257" t="s">
        <v>520</v>
      </c>
      <c r="E257" t="s">
        <v>89</v>
      </c>
      <c r="F257" t="s">
        <v>521</v>
      </c>
      <c r="G257"/>
      <c r="H257" s="3">
        <v>39873</v>
      </c>
    </row>
    <row r="258" spans="1:8" hidden="1" x14ac:dyDescent="0.2">
      <c r="A258" t="s">
        <v>62</v>
      </c>
      <c r="B258" t="s">
        <v>519</v>
      </c>
      <c r="C258" t="s">
        <v>87</v>
      </c>
      <c r="D258" t="s">
        <v>520</v>
      </c>
      <c r="E258" t="s">
        <v>89</v>
      </c>
      <c r="F258" t="s">
        <v>521</v>
      </c>
      <c r="G258"/>
      <c r="H258" s="3">
        <v>39873</v>
      </c>
    </row>
    <row r="259" spans="1:8" hidden="1" x14ac:dyDescent="0.2">
      <c r="A259" t="s">
        <v>4</v>
      </c>
      <c r="B259" t="s">
        <v>522</v>
      </c>
      <c r="C259" t="s">
        <v>87</v>
      </c>
      <c r="D259" t="s">
        <v>523</v>
      </c>
      <c r="E259" t="s">
        <v>210</v>
      </c>
      <c r="F259" t="s">
        <v>524</v>
      </c>
      <c r="G259" t="s">
        <v>525</v>
      </c>
      <c r="H259" s="3">
        <v>41456</v>
      </c>
    </row>
    <row r="260" spans="1:8" hidden="1" x14ac:dyDescent="0.2">
      <c r="A260" t="s">
        <v>6</v>
      </c>
      <c r="B260" t="s">
        <v>522</v>
      </c>
      <c r="C260" t="s">
        <v>87</v>
      </c>
      <c r="D260" t="s">
        <v>523</v>
      </c>
      <c r="E260" t="s">
        <v>210</v>
      </c>
      <c r="F260" t="s">
        <v>524</v>
      </c>
      <c r="G260" t="s">
        <v>525</v>
      </c>
      <c r="H260" s="3">
        <v>41456</v>
      </c>
    </row>
    <row r="261" spans="1:8" hidden="1" x14ac:dyDescent="0.2">
      <c r="A261" t="s">
        <v>69</v>
      </c>
      <c r="B261" t="s">
        <v>522</v>
      </c>
      <c r="C261" t="s">
        <v>87</v>
      </c>
      <c r="D261" t="s">
        <v>523</v>
      </c>
      <c r="E261" t="s">
        <v>210</v>
      </c>
      <c r="F261" t="s">
        <v>524</v>
      </c>
      <c r="G261" t="s">
        <v>525</v>
      </c>
      <c r="H261" s="3">
        <v>41456</v>
      </c>
    </row>
    <row r="262" spans="1:8" hidden="1" x14ac:dyDescent="0.2">
      <c r="A262" t="s">
        <v>4</v>
      </c>
      <c r="B262" t="s">
        <v>526</v>
      </c>
      <c r="C262" t="s">
        <v>87</v>
      </c>
      <c r="D262" t="s">
        <v>527</v>
      </c>
      <c r="E262" t="s">
        <v>210</v>
      </c>
      <c r="F262" t="s">
        <v>528</v>
      </c>
      <c r="G262" t="s">
        <v>529</v>
      </c>
      <c r="H262" s="3">
        <v>41821</v>
      </c>
    </row>
    <row r="263" spans="1:8" hidden="1" x14ac:dyDescent="0.2">
      <c r="A263" t="s">
        <v>6</v>
      </c>
      <c r="B263" t="s">
        <v>526</v>
      </c>
      <c r="C263" t="s">
        <v>87</v>
      </c>
      <c r="D263" t="s">
        <v>527</v>
      </c>
      <c r="E263" t="s">
        <v>210</v>
      </c>
      <c r="F263" t="s">
        <v>528</v>
      </c>
      <c r="G263" t="s">
        <v>529</v>
      </c>
      <c r="H263" s="3">
        <v>41821</v>
      </c>
    </row>
    <row r="264" spans="1:8" hidden="1" x14ac:dyDescent="0.2">
      <c r="A264" t="s">
        <v>69</v>
      </c>
      <c r="B264" t="s">
        <v>526</v>
      </c>
      <c r="C264" t="s">
        <v>87</v>
      </c>
      <c r="D264" t="s">
        <v>527</v>
      </c>
      <c r="E264" t="s">
        <v>210</v>
      </c>
      <c r="F264" t="s">
        <v>528</v>
      </c>
      <c r="G264" t="s">
        <v>529</v>
      </c>
      <c r="H264" s="3">
        <v>41821</v>
      </c>
    </row>
    <row r="265" spans="1:8" hidden="1" x14ac:dyDescent="0.2">
      <c r="A265" t="s">
        <v>4</v>
      </c>
      <c r="B265" t="s">
        <v>530</v>
      </c>
      <c r="C265" t="s">
        <v>87</v>
      </c>
      <c r="D265" t="s">
        <v>531</v>
      </c>
      <c r="E265" t="s">
        <v>210</v>
      </c>
      <c r="F265" t="s">
        <v>532</v>
      </c>
      <c r="G265" t="s">
        <v>533</v>
      </c>
      <c r="H265" s="3">
        <v>42552</v>
      </c>
    </row>
    <row r="266" spans="1:8" hidden="1" x14ac:dyDescent="0.2">
      <c r="A266" t="s">
        <v>4</v>
      </c>
      <c r="B266" t="s">
        <v>534</v>
      </c>
      <c r="C266" t="s">
        <v>87</v>
      </c>
      <c r="D266" t="s">
        <v>535</v>
      </c>
      <c r="E266" t="s">
        <v>210</v>
      </c>
      <c r="F266" t="s">
        <v>536</v>
      </c>
      <c r="G266"/>
      <c r="H266" s="3">
        <v>42644</v>
      </c>
    </row>
    <row r="267" spans="1:8" hidden="1" x14ac:dyDescent="0.2">
      <c r="A267" t="s">
        <v>4</v>
      </c>
      <c r="B267" t="s">
        <v>537</v>
      </c>
      <c r="C267" t="s">
        <v>87</v>
      </c>
      <c r="D267" t="s">
        <v>535</v>
      </c>
      <c r="E267" t="s">
        <v>210</v>
      </c>
      <c r="F267" t="s">
        <v>538</v>
      </c>
      <c r="G267" t="s">
        <v>539</v>
      </c>
      <c r="H267" s="3">
        <v>43009</v>
      </c>
    </row>
    <row r="268" spans="1:8" hidden="1" x14ac:dyDescent="0.2">
      <c r="A268" t="s">
        <v>4</v>
      </c>
      <c r="B268" t="s">
        <v>540</v>
      </c>
      <c r="C268" t="s">
        <v>93</v>
      </c>
      <c r="D268" t="s">
        <v>541</v>
      </c>
      <c r="F268" t="s">
        <v>542</v>
      </c>
      <c r="G268" t="s">
        <v>543</v>
      </c>
      <c r="H268" s="3">
        <v>42736</v>
      </c>
    </row>
    <row r="269" spans="1:8" x14ac:dyDescent="0.2">
      <c r="A269" t="s">
        <v>37</v>
      </c>
      <c r="B269" t="s">
        <v>544</v>
      </c>
      <c r="C269" t="s">
        <v>87</v>
      </c>
      <c r="D269" t="s">
        <v>228</v>
      </c>
      <c r="E269" t="s">
        <v>89</v>
      </c>
      <c r="F269" t="s">
        <v>545</v>
      </c>
      <c r="G269" t="s">
        <v>2754</v>
      </c>
      <c r="H269" s="3">
        <v>44896</v>
      </c>
    </row>
    <row r="270" spans="1:8" hidden="1" x14ac:dyDescent="0.2">
      <c r="A270" t="s">
        <v>37</v>
      </c>
      <c r="B270" t="s">
        <v>2449</v>
      </c>
      <c r="C270" t="s">
        <v>93</v>
      </c>
      <c r="D270" t="s">
        <v>2450</v>
      </c>
      <c r="E270" t="s">
        <v>89</v>
      </c>
      <c r="F270" t="s">
        <v>2451</v>
      </c>
      <c r="G270" t="s">
        <v>2452</v>
      </c>
      <c r="H270" s="3">
        <v>45139</v>
      </c>
    </row>
    <row r="271" spans="1:8" hidden="1" x14ac:dyDescent="0.2">
      <c r="A271" t="s">
        <v>70</v>
      </c>
      <c r="B271" t="s">
        <v>546</v>
      </c>
      <c r="C271" t="s">
        <v>87</v>
      </c>
      <c r="D271" t="s">
        <v>547</v>
      </c>
      <c r="F271" t="s">
        <v>548</v>
      </c>
      <c r="G271" t="s">
        <v>549</v>
      </c>
      <c r="H271" s="3">
        <v>43040</v>
      </c>
    </row>
    <row r="272" spans="1:8" hidden="1" x14ac:dyDescent="0.2">
      <c r="A272" t="s">
        <v>35</v>
      </c>
      <c r="B272" t="s">
        <v>546</v>
      </c>
      <c r="C272" t="s">
        <v>87</v>
      </c>
      <c r="D272" t="s">
        <v>547</v>
      </c>
      <c r="F272" t="s">
        <v>548</v>
      </c>
      <c r="G272" t="s">
        <v>549</v>
      </c>
      <c r="H272" s="3">
        <v>43040</v>
      </c>
    </row>
    <row r="273" spans="1:8" x14ac:dyDescent="0.2">
      <c r="A273" t="s">
        <v>68</v>
      </c>
      <c r="B273" t="s">
        <v>550</v>
      </c>
      <c r="C273" t="s">
        <v>93</v>
      </c>
      <c r="D273" t="s">
        <v>551</v>
      </c>
      <c r="E273" t="s">
        <v>210</v>
      </c>
      <c r="F273" t="s">
        <v>552</v>
      </c>
      <c r="G273" t="s">
        <v>553</v>
      </c>
      <c r="H273" s="3">
        <v>44682</v>
      </c>
    </row>
    <row r="274" spans="1:8" hidden="1" x14ac:dyDescent="0.2">
      <c r="A274" t="s">
        <v>27</v>
      </c>
      <c r="B274" t="s">
        <v>554</v>
      </c>
      <c r="C274" t="s">
        <v>87</v>
      </c>
      <c r="D274" t="s">
        <v>555</v>
      </c>
      <c r="F274" t="s">
        <v>556</v>
      </c>
      <c r="G274"/>
      <c r="H274" s="3">
        <v>42767</v>
      </c>
    </row>
    <row r="275" spans="1:8" hidden="1" x14ac:dyDescent="0.2">
      <c r="A275" t="s">
        <v>27</v>
      </c>
      <c r="B275" t="s">
        <v>557</v>
      </c>
      <c r="C275" t="s">
        <v>87</v>
      </c>
      <c r="D275" t="s">
        <v>558</v>
      </c>
      <c r="E275" t="s">
        <v>89</v>
      </c>
      <c r="F275" t="s">
        <v>559</v>
      </c>
      <c r="G275" t="s">
        <v>560</v>
      </c>
      <c r="H275" s="3">
        <v>43952</v>
      </c>
    </row>
    <row r="276" spans="1:8" hidden="1" x14ac:dyDescent="0.2">
      <c r="A276" t="s">
        <v>52</v>
      </c>
      <c r="B276" t="s">
        <v>561</v>
      </c>
      <c r="C276" t="s">
        <v>87</v>
      </c>
      <c r="D276" t="s">
        <v>562</v>
      </c>
      <c r="E276" t="s">
        <v>89</v>
      </c>
      <c r="F276" t="s">
        <v>563</v>
      </c>
      <c r="G276" t="s">
        <v>564</v>
      </c>
      <c r="H276" s="3">
        <v>42064</v>
      </c>
    </row>
    <row r="277" spans="1:8" hidden="1" x14ac:dyDescent="0.2">
      <c r="A277" t="s">
        <v>34</v>
      </c>
      <c r="B277" t="s">
        <v>561</v>
      </c>
      <c r="C277" t="s">
        <v>87</v>
      </c>
      <c r="D277" t="s">
        <v>562</v>
      </c>
      <c r="E277" t="s">
        <v>89</v>
      </c>
      <c r="F277" t="s">
        <v>563</v>
      </c>
      <c r="G277" t="s">
        <v>564</v>
      </c>
      <c r="H277" s="3">
        <v>42064</v>
      </c>
    </row>
    <row r="278" spans="1:8" hidden="1" x14ac:dyDescent="0.2">
      <c r="A278" t="s">
        <v>60</v>
      </c>
      <c r="B278" t="s">
        <v>2529</v>
      </c>
      <c r="C278" t="s">
        <v>87</v>
      </c>
      <c r="D278" t="s">
        <v>2530</v>
      </c>
      <c r="E278" t="s">
        <v>95</v>
      </c>
      <c r="F278" t="s">
        <v>2531</v>
      </c>
      <c r="G278"/>
      <c r="H278" s="3">
        <v>44927</v>
      </c>
    </row>
    <row r="279" spans="1:8" x14ac:dyDescent="0.2">
      <c r="A279" t="s">
        <v>46</v>
      </c>
      <c r="B279" t="s">
        <v>565</v>
      </c>
      <c r="C279" t="s">
        <v>87</v>
      </c>
      <c r="D279" t="s">
        <v>566</v>
      </c>
      <c r="E279" t="s">
        <v>95</v>
      </c>
      <c r="F279" t="s">
        <v>567</v>
      </c>
      <c r="G279" t="s">
        <v>568</v>
      </c>
      <c r="H279" s="3">
        <v>44805</v>
      </c>
    </row>
    <row r="280" spans="1:8" hidden="1" x14ac:dyDescent="0.2">
      <c r="A280" t="s">
        <v>6</v>
      </c>
      <c r="B280" t="s">
        <v>569</v>
      </c>
      <c r="C280" t="s">
        <v>87</v>
      </c>
      <c r="D280" t="s">
        <v>570</v>
      </c>
      <c r="F280" t="s">
        <v>571</v>
      </c>
      <c r="G280"/>
      <c r="H280" s="3">
        <v>36800</v>
      </c>
    </row>
    <row r="281" spans="1:8" hidden="1" x14ac:dyDescent="0.2">
      <c r="A281" t="s">
        <v>6</v>
      </c>
      <c r="B281" t="s">
        <v>572</v>
      </c>
      <c r="C281" t="s">
        <v>87</v>
      </c>
      <c r="D281" t="s">
        <v>573</v>
      </c>
      <c r="F281" t="s">
        <v>574</v>
      </c>
      <c r="G281"/>
      <c r="H281" s="3">
        <v>37012</v>
      </c>
    </row>
    <row r="282" spans="1:8" hidden="1" x14ac:dyDescent="0.2">
      <c r="A282" t="s">
        <v>6</v>
      </c>
      <c r="B282" t="s">
        <v>575</v>
      </c>
      <c r="C282" t="s">
        <v>87</v>
      </c>
      <c r="D282" t="s">
        <v>576</v>
      </c>
      <c r="F282" t="s">
        <v>577</v>
      </c>
      <c r="G282"/>
      <c r="H282" s="3">
        <v>36892</v>
      </c>
    </row>
    <row r="283" spans="1:8" hidden="1" x14ac:dyDescent="0.2">
      <c r="A283" t="s">
        <v>70</v>
      </c>
      <c r="B283" t="s">
        <v>575</v>
      </c>
      <c r="C283" t="s">
        <v>87</v>
      </c>
      <c r="D283" t="s">
        <v>576</v>
      </c>
      <c r="F283" t="s">
        <v>577</v>
      </c>
      <c r="G283"/>
      <c r="H283" s="3">
        <v>36892</v>
      </c>
    </row>
    <row r="284" spans="1:8" hidden="1" x14ac:dyDescent="0.2">
      <c r="A284" t="s">
        <v>4</v>
      </c>
      <c r="B284" t="s">
        <v>575</v>
      </c>
      <c r="C284" t="s">
        <v>87</v>
      </c>
      <c r="D284" t="s">
        <v>576</v>
      </c>
      <c r="F284" t="s">
        <v>577</v>
      </c>
      <c r="G284"/>
      <c r="H284" s="3">
        <v>36892</v>
      </c>
    </row>
    <row r="285" spans="1:8" hidden="1" x14ac:dyDescent="0.2">
      <c r="A285" t="s">
        <v>6</v>
      </c>
      <c r="B285" t="s">
        <v>578</v>
      </c>
      <c r="C285" t="s">
        <v>87</v>
      </c>
      <c r="D285" t="s">
        <v>579</v>
      </c>
      <c r="E285" t="s">
        <v>89</v>
      </c>
      <c r="F285" t="s">
        <v>580</v>
      </c>
      <c r="G285" t="s">
        <v>581</v>
      </c>
      <c r="H285" s="3">
        <v>40087</v>
      </c>
    </row>
    <row r="286" spans="1:8" hidden="1" x14ac:dyDescent="0.2">
      <c r="A286" t="s">
        <v>6</v>
      </c>
      <c r="B286" t="s">
        <v>582</v>
      </c>
      <c r="C286" t="s">
        <v>414</v>
      </c>
      <c r="F286" t="s">
        <v>583</v>
      </c>
      <c r="G286"/>
      <c r="H286" s="3">
        <v>40695</v>
      </c>
    </row>
    <row r="287" spans="1:8" hidden="1" x14ac:dyDescent="0.2">
      <c r="A287" t="s">
        <v>6</v>
      </c>
      <c r="B287" t="s">
        <v>584</v>
      </c>
      <c r="C287" t="s">
        <v>87</v>
      </c>
      <c r="D287" t="s">
        <v>585</v>
      </c>
      <c r="E287" t="s">
        <v>89</v>
      </c>
      <c r="F287" t="s">
        <v>586</v>
      </c>
      <c r="G287" t="s">
        <v>587</v>
      </c>
      <c r="H287" s="3">
        <v>40817</v>
      </c>
    </row>
    <row r="288" spans="1:8" hidden="1" x14ac:dyDescent="0.2">
      <c r="A288" t="s">
        <v>6</v>
      </c>
      <c r="B288" t="s">
        <v>588</v>
      </c>
      <c r="C288" t="s">
        <v>235</v>
      </c>
      <c r="E288" t="s">
        <v>95</v>
      </c>
      <c r="F288" t="s">
        <v>589</v>
      </c>
      <c r="G288"/>
      <c r="H288" s="3">
        <v>40695</v>
      </c>
    </row>
    <row r="289" spans="1:8" hidden="1" x14ac:dyDescent="0.2">
      <c r="A289" t="s">
        <v>6</v>
      </c>
      <c r="B289" t="s">
        <v>590</v>
      </c>
      <c r="C289" t="s">
        <v>87</v>
      </c>
      <c r="D289" t="s">
        <v>591</v>
      </c>
      <c r="E289" t="s">
        <v>210</v>
      </c>
      <c r="F289" t="s">
        <v>592</v>
      </c>
      <c r="G289"/>
      <c r="H289" s="3">
        <v>40787</v>
      </c>
    </row>
    <row r="290" spans="1:8" hidden="1" x14ac:dyDescent="0.2">
      <c r="A290" t="s">
        <v>6</v>
      </c>
      <c r="B290" t="s">
        <v>593</v>
      </c>
      <c r="C290" t="s">
        <v>87</v>
      </c>
      <c r="D290" t="s">
        <v>594</v>
      </c>
      <c r="E290" t="s">
        <v>89</v>
      </c>
      <c r="F290" t="s">
        <v>595</v>
      </c>
      <c r="G290" t="s">
        <v>596</v>
      </c>
      <c r="H290" s="3">
        <v>41548</v>
      </c>
    </row>
    <row r="291" spans="1:8" hidden="1" x14ac:dyDescent="0.2">
      <c r="A291" t="s">
        <v>6</v>
      </c>
      <c r="B291" t="s">
        <v>597</v>
      </c>
      <c r="C291" t="s">
        <v>93</v>
      </c>
      <c r="D291" t="s">
        <v>598</v>
      </c>
      <c r="E291" t="s">
        <v>95</v>
      </c>
      <c r="F291" t="s">
        <v>599</v>
      </c>
      <c r="G291" t="s">
        <v>600</v>
      </c>
      <c r="H291" s="3">
        <v>41699</v>
      </c>
    </row>
    <row r="292" spans="1:8" hidden="1" x14ac:dyDescent="0.2">
      <c r="A292" t="s">
        <v>6</v>
      </c>
      <c r="B292" t="s">
        <v>601</v>
      </c>
      <c r="C292" t="s">
        <v>87</v>
      </c>
      <c r="D292" t="s">
        <v>602</v>
      </c>
      <c r="E292" t="s">
        <v>89</v>
      </c>
      <c r="F292" t="s">
        <v>603</v>
      </c>
      <c r="G292" t="s">
        <v>604</v>
      </c>
      <c r="H292" s="3">
        <v>42644</v>
      </c>
    </row>
    <row r="293" spans="1:8" hidden="1" x14ac:dyDescent="0.2">
      <c r="A293" t="s">
        <v>24</v>
      </c>
      <c r="B293" t="s">
        <v>601</v>
      </c>
      <c r="C293" t="s">
        <v>87</v>
      </c>
      <c r="D293" t="s">
        <v>602</v>
      </c>
      <c r="E293" t="s">
        <v>89</v>
      </c>
      <c r="F293" t="s">
        <v>603</v>
      </c>
      <c r="G293" t="s">
        <v>604</v>
      </c>
      <c r="H293" s="3">
        <v>42644</v>
      </c>
    </row>
    <row r="294" spans="1:8" hidden="1" x14ac:dyDescent="0.2">
      <c r="A294" t="s">
        <v>6</v>
      </c>
      <c r="B294" t="s">
        <v>605</v>
      </c>
      <c r="C294" t="s">
        <v>87</v>
      </c>
      <c r="D294" t="s">
        <v>602</v>
      </c>
      <c r="F294" t="s">
        <v>606</v>
      </c>
      <c r="G294" t="s">
        <v>607</v>
      </c>
      <c r="H294" s="3">
        <v>42644</v>
      </c>
    </row>
    <row r="295" spans="1:8" hidden="1" x14ac:dyDescent="0.2">
      <c r="A295" t="s">
        <v>24</v>
      </c>
      <c r="B295" t="s">
        <v>605</v>
      </c>
      <c r="C295" t="s">
        <v>87</v>
      </c>
      <c r="D295" t="s">
        <v>602</v>
      </c>
      <c r="F295" t="s">
        <v>606</v>
      </c>
      <c r="G295" t="s">
        <v>607</v>
      </c>
      <c r="H295" s="3">
        <v>42644</v>
      </c>
    </row>
    <row r="296" spans="1:8" hidden="1" x14ac:dyDescent="0.2">
      <c r="A296" t="s">
        <v>6</v>
      </c>
      <c r="B296" t="s">
        <v>608</v>
      </c>
      <c r="C296" t="s">
        <v>157</v>
      </c>
      <c r="E296" t="s">
        <v>124</v>
      </c>
      <c r="F296" t="s">
        <v>609</v>
      </c>
      <c r="G296"/>
      <c r="H296" s="3">
        <v>42767</v>
      </c>
    </row>
    <row r="297" spans="1:8" x14ac:dyDescent="0.2">
      <c r="A297" t="s">
        <v>6</v>
      </c>
      <c r="B297" t="s">
        <v>610</v>
      </c>
      <c r="C297" t="s">
        <v>87</v>
      </c>
      <c r="D297" t="s">
        <v>611</v>
      </c>
      <c r="E297" t="s">
        <v>124</v>
      </c>
      <c r="F297" t="s">
        <v>612</v>
      </c>
      <c r="G297" t="s">
        <v>613</v>
      </c>
      <c r="H297" s="3">
        <v>44774</v>
      </c>
    </row>
    <row r="298" spans="1:8" x14ac:dyDescent="0.2">
      <c r="A298" t="s">
        <v>24</v>
      </c>
      <c r="B298" t="s">
        <v>610</v>
      </c>
      <c r="C298" t="s">
        <v>87</v>
      </c>
      <c r="D298" t="s">
        <v>611</v>
      </c>
      <c r="E298" t="s">
        <v>124</v>
      </c>
      <c r="F298" t="s">
        <v>612</v>
      </c>
      <c r="G298" t="s">
        <v>613</v>
      </c>
      <c r="H298" s="3">
        <v>44774</v>
      </c>
    </row>
    <row r="299" spans="1:8" x14ac:dyDescent="0.2">
      <c r="A299" t="s">
        <v>48</v>
      </c>
      <c r="B299" t="s">
        <v>610</v>
      </c>
      <c r="C299" t="s">
        <v>87</v>
      </c>
      <c r="D299" t="s">
        <v>611</v>
      </c>
      <c r="E299" t="s">
        <v>124</v>
      </c>
      <c r="F299" t="s">
        <v>612</v>
      </c>
      <c r="G299" t="s">
        <v>613</v>
      </c>
      <c r="H299" s="3">
        <v>44774</v>
      </c>
    </row>
    <row r="300" spans="1:8" x14ac:dyDescent="0.2">
      <c r="A300" t="s">
        <v>25</v>
      </c>
      <c r="B300" t="s">
        <v>610</v>
      </c>
      <c r="C300" t="s">
        <v>87</v>
      </c>
      <c r="D300" t="s">
        <v>611</v>
      </c>
      <c r="E300" t="s">
        <v>124</v>
      </c>
      <c r="F300" t="s">
        <v>612</v>
      </c>
      <c r="G300" t="s">
        <v>613</v>
      </c>
      <c r="H300" s="3">
        <v>44774</v>
      </c>
    </row>
    <row r="301" spans="1:8" x14ac:dyDescent="0.2">
      <c r="A301" t="s">
        <v>57</v>
      </c>
      <c r="B301" t="s">
        <v>610</v>
      </c>
      <c r="C301" t="s">
        <v>87</v>
      </c>
      <c r="D301" t="s">
        <v>611</v>
      </c>
      <c r="E301" t="s">
        <v>124</v>
      </c>
      <c r="F301" t="s">
        <v>612</v>
      </c>
      <c r="G301" t="s">
        <v>613</v>
      </c>
      <c r="H301" s="3">
        <v>44774</v>
      </c>
    </row>
    <row r="302" spans="1:8" x14ac:dyDescent="0.2">
      <c r="A302" t="s">
        <v>10</v>
      </c>
      <c r="B302" t="s">
        <v>610</v>
      </c>
      <c r="C302" t="s">
        <v>87</v>
      </c>
      <c r="D302" t="s">
        <v>611</v>
      </c>
      <c r="E302" t="s">
        <v>124</v>
      </c>
      <c r="F302" t="s">
        <v>612</v>
      </c>
      <c r="G302" t="s">
        <v>613</v>
      </c>
      <c r="H302" s="3">
        <v>44774</v>
      </c>
    </row>
    <row r="303" spans="1:8" hidden="1" x14ac:dyDescent="0.2">
      <c r="A303" t="s">
        <v>68</v>
      </c>
      <c r="B303" t="s">
        <v>614</v>
      </c>
      <c r="C303" t="s">
        <v>87</v>
      </c>
      <c r="D303" t="s">
        <v>615</v>
      </c>
      <c r="E303" t="s">
        <v>103</v>
      </c>
      <c r="F303" t="s">
        <v>616</v>
      </c>
      <c r="G303" t="s">
        <v>617</v>
      </c>
      <c r="H303" s="3">
        <v>44986</v>
      </c>
    </row>
    <row r="304" spans="1:8" hidden="1" x14ac:dyDescent="0.2">
      <c r="A304" t="s">
        <v>71</v>
      </c>
      <c r="B304" t="s">
        <v>614</v>
      </c>
      <c r="C304" t="s">
        <v>87</v>
      </c>
      <c r="D304" t="s">
        <v>615</v>
      </c>
      <c r="E304" t="s">
        <v>103</v>
      </c>
      <c r="F304" t="s">
        <v>616</v>
      </c>
      <c r="G304" t="s">
        <v>617</v>
      </c>
      <c r="H304" s="3">
        <v>44986</v>
      </c>
    </row>
    <row r="305" spans="1:8" hidden="1" x14ac:dyDescent="0.2">
      <c r="A305" t="s">
        <v>57</v>
      </c>
      <c r="B305" t="s">
        <v>614</v>
      </c>
      <c r="C305" t="s">
        <v>87</v>
      </c>
      <c r="D305" t="s">
        <v>615</v>
      </c>
      <c r="E305" t="s">
        <v>103</v>
      </c>
      <c r="F305" t="s">
        <v>616</v>
      </c>
      <c r="G305" t="s">
        <v>617</v>
      </c>
      <c r="H305" s="3">
        <v>44986</v>
      </c>
    </row>
    <row r="306" spans="1:8" hidden="1" x14ac:dyDescent="0.2">
      <c r="A306" t="s">
        <v>21</v>
      </c>
      <c r="B306" t="s">
        <v>2755</v>
      </c>
      <c r="C306" t="s">
        <v>87</v>
      </c>
      <c r="D306" t="s">
        <v>2758</v>
      </c>
      <c r="E306" t="s">
        <v>124</v>
      </c>
      <c r="F306" t="s">
        <v>2757</v>
      </c>
      <c r="G306" t="s">
        <v>2756</v>
      </c>
      <c r="H306" s="3">
        <v>45078</v>
      </c>
    </row>
    <row r="307" spans="1:8" hidden="1" x14ac:dyDescent="0.2">
      <c r="A307" t="s">
        <v>27</v>
      </c>
      <c r="B307" t="s">
        <v>2755</v>
      </c>
      <c r="C307" t="s">
        <v>87</v>
      </c>
      <c r="D307" t="s">
        <v>2758</v>
      </c>
      <c r="E307" t="s">
        <v>124</v>
      </c>
      <c r="F307" t="s">
        <v>2757</v>
      </c>
      <c r="G307" t="s">
        <v>2756</v>
      </c>
      <c r="H307" s="3">
        <v>45078</v>
      </c>
    </row>
    <row r="308" spans="1:8" x14ac:dyDescent="0.2">
      <c r="A308" t="s">
        <v>54</v>
      </c>
      <c r="B308" t="s">
        <v>618</v>
      </c>
      <c r="C308" t="s">
        <v>87</v>
      </c>
      <c r="D308" t="s">
        <v>619</v>
      </c>
      <c r="E308" t="s">
        <v>89</v>
      </c>
      <c r="F308" t="s">
        <v>620</v>
      </c>
      <c r="G308" t="s">
        <v>621</v>
      </c>
      <c r="H308" s="3">
        <v>44652</v>
      </c>
    </row>
    <row r="309" spans="1:8" x14ac:dyDescent="0.2">
      <c r="A309" t="s">
        <v>51</v>
      </c>
      <c r="B309" t="s">
        <v>618</v>
      </c>
      <c r="C309" t="s">
        <v>87</v>
      </c>
      <c r="D309" t="s">
        <v>619</v>
      </c>
      <c r="E309" t="s">
        <v>89</v>
      </c>
      <c r="F309" t="s">
        <v>620</v>
      </c>
      <c r="G309" t="s">
        <v>621</v>
      </c>
      <c r="H309" s="3">
        <v>44652</v>
      </c>
    </row>
    <row r="310" spans="1:8" hidden="1" x14ac:dyDescent="0.2">
      <c r="A310" t="s">
        <v>54</v>
      </c>
      <c r="B310" t="s">
        <v>622</v>
      </c>
      <c r="C310" t="s">
        <v>87</v>
      </c>
      <c r="D310" t="s">
        <v>623</v>
      </c>
      <c r="E310" t="s">
        <v>95</v>
      </c>
      <c r="F310" t="s">
        <v>624</v>
      </c>
      <c r="G310" t="s">
        <v>625</v>
      </c>
      <c r="H310" s="3">
        <v>44470</v>
      </c>
    </row>
    <row r="311" spans="1:8" hidden="1" x14ac:dyDescent="0.2">
      <c r="A311" t="s">
        <v>45</v>
      </c>
      <c r="B311" t="s">
        <v>626</v>
      </c>
      <c r="C311" t="s">
        <v>87</v>
      </c>
      <c r="D311" t="s">
        <v>627</v>
      </c>
      <c r="F311" t="s">
        <v>628</v>
      </c>
      <c r="G311"/>
      <c r="H311" s="3">
        <v>44440</v>
      </c>
    </row>
    <row r="312" spans="1:8" hidden="1" x14ac:dyDescent="0.2">
      <c r="A312" t="s">
        <v>13</v>
      </c>
      <c r="B312" t="s">
        <v>629</v>
      </c>
      <c r="C312" t="s">
        <v>87</v>
      </c>
      <c r="D312" t="s">
        <v>630</v>
      </c>
      <c r="E312" t="s">
        <v>89</v>
      </c>
      <c r="F312" t="s">
        <v>631</v>
      </c>
      <c r="G312" t="s">
        <v>632</v>
      </c>
      <c r="H312" s="3">
        <v>43709</v>
      </c>
    </row>
    <row r="313" spans="1:8" hidden="1" x14ac:dyDescent="0.2">
      <c r="A313" t="s">
        <v>27</v>
      </c>
      <c r="B313" t="s">
        <v>629</v>
      </c>
      <c r="C313" t="s">
        <v>87</v>
      </c>
      <c r="D313" t="s">
        <v>630</v>
      </c>
      <c r="E313" t="s">
        <v>89</v>
      </c>
      <c r="F313" t="s">
        <v>631</v>
      </c>
      <c r="G313" t="s">
        <v>632</v>
      </c>
      <c r="H313" s="3">
        <v>43709</v>
      </c>
    </row>
    <row r="314" spans="1:8" hidden="1" x14ac:dyDescent="0.2">
      <c r="A314" t="s">
        <v>70</v>
      </c>
      <c r="B314" t="s">
        <v>629</v>
      </c>
      <c r="C314" t="s">
        <v>87</v>
      </c>
      <c r="D314" t="s">
        <v>630</v>
      </c>
      <c r="E314" t="s">
        <v>89</v>
      </c>
      <c r="F314" t="s">
        <v>631</v>
      </c>
      <c r="G314" t="s">
        <v>632</v>
      </c>
      <c r="H314" s="3">
        <v>43709</v>
      </c>
    </row>
    <row r="315" spans="1:8" hidden="1" x14ac:dyDescent="0.2">
      <c r="A315" t="s">
        <v>13</v>
      </c>
      <c r="B315" t="s">
        <v>633</v>
      </c>
      <c r="C315" t="s">
        <v>87</v>
      </c>
      <c r="D315" t="s">
        <v>389</v>
      </c>
      <c r="E315" t="s">
        <v>95</v>
      </c>
      <c r="F315" t="s">
        <v>634</v>
      </c>
      <c r="G315"/>
      <c r="H315" s="3">
        <v>43678</v>
      </c>
    </row>
    <row r="316" spans="1:8" hidden="1" x14ac:dyDescent="0.2">
      <c r="A316" t="s">
        <v>27</v>
      </c>
      <c r="B316" t="s">
        <v>633</v>
      </c>
      <c r="C316" t="s">
        <v>87</v>
      </c>
      <c r="D316" t="s">
        <v>389</v>
      </c>
      <c r="E316" t="s">
        <v>95</v>
      </c>
      <c r="F316" t="s">
        <v>634</v>
      </c>
      <c r="G316"/>
      <c r="H316" s="3">
        <v>43678</v>
      </c>
    </row>
    <row r="317" spans="1:8" hidden="1" x14ac:dyDescent="0.2">
      <c r="A317" t="s">
        <v>70</v>
      </c>
      <c r="B317" t="s">
        <v>633</v>
      </c>
      <c r="C317" t="s">
        <v>87</v>
      </c>
      <c r="D317" t="s">
        <v>389</v>
      </c>
      <c r="E317" t="s">
        <v>95</v>
      </c>
      <c r="F317" t="s">
        <v>634</v>
      </c>
      <c r="G317"/>
      <c r="H317" s="3">
        <v>43678</v>
      </c>
    </row>
    <row r="318" spans="1:8" x14ac:dyDescent="0.2">
      <c r="A318" t="s">
        <v>13</v>
      </c>
      <c r="B318" t="s">
        <v>635</v>
      </c>
      <c r="C318" t="s">
        <v>87</v>
      </c>
      <c r="D318" t="s">
        <v>636</v>
      </c>
      <c r="E318" t="s">
        <v>89</v>
      </c>
      <c r="F318" t="s">
        <v>637</v>
      </c>
      <c r="G318" t="s">
        <v>638</v>
      </c>
      <c r="H318" s="3">
        <v>44896</v>
      </c>
    </row>
    <row r="319" spans="1:8" x14ac:dyDescent="0.2">
      <c r="A319" t="s">
        <v>20</v>
      </c>
      <c r="B319" t="s">
        <v>635</v>
      </c>
      <c r="C319" t="s">
        <v>87</v>
      </c>
      <c r="D319" t="s">
        <v>636</v>
      </c>
      <c r="E319" t="s">
        <v>89</v>
      </c>
      <c r="F319" t="s">
        <v>637</v>
      </c>
      <c r="G319" t="s">
        <v>638</v>
      </c>
      <c r="H319" s="3">
        <v>44896</v>
      </c>
    </row>
    <row r="320" spans="1:8" x14ac:dyDescent="0.2">
      <c r="A320" t="s">
        <v>27</v>
      </c>
      <c r="B320" t="s">
        <v>635</v>
      </c>
      <c r="C320" t="s">
        <v>87</v>
      </c>
      <c r="D320" t="s">
        <v>636</v>
      </c>
      <c r="E320" t="s">
        <v>89</v>
      </c>
      <c r="F320" t="s">
        <v>637</v>
      </c>
      <c r="G320" t="s">
        <v>638</v>
      </c>
      <c r="H320" s="3">
        <v>44896</v>
      </c>
    </row>
    <row r="321" spans="1:8" x14ac:dyDescent="0.2">
      <c r="A321" t="s">
        <v>19</v>
      </c>
      <c r="B321" t="s">
        <v>635</v>
      </c>
      <c r="C321" t="s">
        <v>87</v>
      </c>
      <c r="D321" t="s">
        <v>636</v>
      </c>
      <c r="E321" t="s">
        <v>89</v>
      </c>
      <c r="F321" t="s">
        <v>637</v>
      </c>
      <c r="G321" t="s">
        <v>638</v>
      </c>
      <c r="H321" s="3">
        <v>44896</v>
      </c>
    </row>
    <row r="322" spans="1:8" x14ac:dyDescent="0.2">
      <c r="A322" t="s">
        <v>13</v>
      </c>
      <c r="B322" t="s">
        <v>639</v>
      </c>
      <c r="C322" t="s">
        <v>87</v>
      </c>
      <c r="D322" t="s">
        <v>640</v>
      </c>
      <c r="E322" t="s">
        <v>95</v>
      </c>
      <c r="F322" t="s">
        <v>641</v>
      </c>
      <c r="G322"/>
      <c r="H322" s="3">
        <v>44805</v>
      </c>
    </row>
    <row r="323" spans="1:8" x14ac:dyDescent="0.2">
      <c r="A323" t="s">
        <v>27</v>
      </c>
      <c r="B323" t="s">
        <v>639</v>
      </c>
      <c r="C323" t="s">
        <v>87</v>
      </c>
      <c r="D323" t="s">
        <v>640</v>
      </c>
      <c r="E323" t="s">
        <v>95</v>
      </c>
      <c r="F323" t="s">
        <v>641</v>
      </c>
      <c r="G323"/>
      <c r="H323" s="3">
        <v>44805</v>
      </c>
    </row>
    <row r="324" spans="1:8" x14ac:dyDescent="0.2">
      <c r="A324" t="s">
        <v>20</v>
      </c>
      <c r="B324" t="s">
        <v>639</v>
      </c>
      <c r="C324" t="s">
        <v>87</v>
      </c>
      <c r="D324" t="s">
        <v>640</v>
      </c>
      <c r="E324" t="s">
        <v>95</v>
      </c>
      <c r="F324" t="s">
        <v>641</v>
      </c>
      <c r="G324"/>
      <c r="H324" s="3">
        <v>44805</v>
      </c>
    </row>
    <row r="325" spans="1:8" x14ac:dyDescent="0.2">
      <c r="A325" t="s">
        <v>19</v>
      </c>
      <c r="B325" t="s">
        <v>639</v>
      </c>
      <c r="C325" t="s">
        <v>87</v>
      </c>
      <c r="D325" t="s">
        <v>640</v>
      </c>
      <c r="E325" t="s">
        <v>95</v>
      </c>
      <c r="F325" t="s">
        <v>641</v>
      </c>
      <c r="G325"/>
      <c r="H325" s="3">
        <v>44805</v>
      </c>
    </row>
    <row r="326" spans="1:8" x14ac:dyDescent="0.2">
      <c r="A326" t="s">
        <v>13</v>
      </c>
      <c r="B326" t="s">
        <v>642</v>
      </c>
      <c r="C326" t="s">
        <v>87</v>
      </c>
      <c r="D326" t="s">
        <v>640</v>
      </c>
      <c r="E326" t="s">
        <v>95</v>
      </c>
      <c r="F326" t="s">
        <v>643</v>
      </c>
      <c r="G326"/>
      <c r="H326" s="3">
        <v>44805</v>
      </c>
    </row>
    <row r="327" spans="1:8" x14ac:dyDescent="0.2">
      <c r="A327" t="s">
        <v>20</v>
      </c>
      <c r="B327" t="s">
        <v>642</v>
      </c>
      <c r="C327" t="s">
        <v>87</v>
      </c>
      <c r="D327" t="s">
        <v>640</v>
      </c>
      <c r="E327" t="s">
        <v>95</v>
      </c>
      <c r="F327" t="s">
        <v>643</v>
      </c>
      <c r="G327"/>
      <c r="H327" s="3">
        <v>44805</v>
      </c>
    </row>
    <row r="328" spans="1:8" x14ac:dyDescent="0.2">
      <c r="A328" t="s">
        <v>27</v>
      </c>
      <c r="B328" t="s">
        <v>642</v>
      </c>
      <c r="C328" t="s">
        <v>87</v>
      </c>
      <c r="D328" t="s">
        <v>640</v>
      </c>
      <c r="E328" t="s">
        <v>95</v>
      </c>
      <c r="F328" t="s">
        <v>643</v>
      </c>
      <c r="G328"/>
      <c r="H328" s="3">
        <v>44805</v>
      </c>
    </row>
    <row r="329" spans="1:8" x14ac:dyDescent="0.2">
      <c r="A329" t="s">
        <v>19</v>
      </c>
      <c r="B329" t="s">
        <v>642</v>
      </c>
      <c r="C329" t="s">
        <v>87</v>
      </c>
      <c r="D329" t="s">
        <v>640</v>
      </c>
      <c r="E329" t="s">
        <v>95</v>
      </c>
      <c r="F329" t="s">
        <v>643</v>
      </c>
      <c r="G329"/>
      <c r="H329" s="3">
        <v>44805</v>
      </c>
    </row>
    <row r="330" spans="1:8" x14ac:dyDescent="0.2">
      <c r="A330" t="s">
        <v>13</v>
      </c>
      <c r="B330" t="s">
        <v>644</v>
      </c>
      <c r="C330" t="s">
        <v>87</v>
      </c>
      <c r="D330" t="s">
        <v>645</v>
      </c>
      <c r="E330" t="s">
        <v>89</v>
      </c>
      <c r="F330" t="s">
        <v>646</v>
      </c>
      <c r="G330" t="s">
        <v>647</v>
      </c>
      <c r="H330" s="3">
        <v>44774</v>
      </c>
    </row>
    <row r="331" spans="1:8" x14ac:dyDescent="0.2">
      <c r="A331" t="s">
        <v>27</v>
      </c>
      <c r="B331" t="s">
        <v>644</v>
      </c>
      <c r="C331" t="s">
        <v>87</v>
      </c>
      <c r="D331" t="s">
        <v>645</v>
      </c>
      <c r="E331" t="s">
        <v>89</v>
      </c>
      <c r="F331" t="s">
        <v>646</v>
      </c>
      <c r="G331" t="s">
        <v>647</v>
      </c>
      <c r="H331" s="3">
        <v>44774</v>
      </c>
    </row>
    <row r="332" spans="1:8" x14ac:dyDescent="0.2">
      <c r="A332" t="s">
        <v>20</v>
      </c>
      <c r="B332" t="s">
        <v>644</v>
      </c>
      <c r="C332" t="s">
        <v>87</v>
      </c>
      <c r="D332" t="s">
        <v>645</v>
      </c>
      <c r="E332" t="s">
        <v>89</v>
      </c>
      <c r="F332" t="s">
        <v>646</v>
      </c>
      <c r="G332" t="s">
        <v>647</v>
      </c>
      <c r="H332" s="3">
        <v>44774</v>
      </c>
    </row>
    <row r="333" spans="1:8" x14ac:dyDescent="0.2">
      <c r="A333" t="s">
        <v>19</v>
      </c>
      <c r="B333" t="s">
        <v>644</v>
      </c>
      <c r="C333" t="s">
        <v>87</v>
      </c>
      <c r="D333" t="s">
        <v>645</v>
      </c>
      <c r="E333" t="s">
        <v>89</v>
      </c>
      <c r="F333" t="s">
        <v>646</v>
      </c>
      <c r="G333" t="s">
        <v>647</v>
      </c>
      <c r="H333" s="3">
        <v>44774</v>
      </c>
    </row>
    <row r="334" spans="1:8" hidden="1" x14ac:dyDescent="0.2">
      <c r="A334" t="s">
        <v>13</v>
      </c>
      <c r="B334" t="s">
        <v>2453</v>
      </c>
      <c r="C334" t="s">
        <v>87</v>
      </c>
      <c r="D334" t="s">
        <v>2454</v>
      </c>
      <c r="E334" t="s">
        <v>210</v>
      </c>
      <c r="F334" t="s">
        <v>2455</v>
      </c>
      <c r="G334" t="s">
        <v>2456</v>
      </c>
      <c r="H334" s="3">
        <v>45170</v>
      </c>
    </row>
    <row r="335" spans="1:8" hidden="1" x14ac:dyDescent="0.2">
      <c r="A335" t="s">
        <v>27</v>
      </c>
      <c r="B335" t="s">
        <v>2453</v>
      </c>
      <c r="C335" t="s">
        <v>87</v>
      </c>
      <c r="D335" t="s">
        <v>2454</v>
      </c>
      <c r="E335" t="s">
        <v>210</v>
      </c>
      <c r="F335" t="s">
        <v>2455</v>
      </c>
      <c r="G335" t="s">
        <v>2456</v>
      </c>
      <c r="H335" s="3">
        <v>45170</v>
      </c>
    </row>
    <row r="336" spans="1:8" hidden="1" x14ac:dyDescent="0.2">
      <c r="A336" t="s">
        <v>20</v>
      </c>
      <c r="B336" t="s">
        <v>2453</v>
      </c>
      <c r="C336" t="s">
        <v>87</v>
      </c>
      <c r="D336" t="s">
        <v>2454</v>
      </c>
      <c r="E336" t="s">
        <v>210</v>
      </c>
      <c r="F336" t="s">
        <v>2455</v>
      </c>
      <c r="G336" t="s">
        <v>2456</v>
      </c>
      <c r="H336" s="3">
        <v>45170</v>
      </c>
    </row>
    <row r="337" spans="1:8" hidden="1" x14ac:dyDescent="0.2">
      <c r="A337" t="s">
        <v>19</v>
      </c>
      <c r="B337" t="s">
        <v>2453</v>
      </c>
      <c r="C337" t="s">
        <v>87</v>
      </c>
      <c r="D337" t="s">
        <v>2454</v>
      </c>
      <c r="E337" t="s">
        <v>210</v>
      </c>
      <c r="F337" t="s">
        <v>2455</v>
      </c>
      <c r="G337" t="s">
        <v>2456</v>
      </c>
      <c r="H337" s="3">
        <v>45170</v>
      </c>
    </row>
    <row r="338" spans="1:8" hidden="1" x14ac:dyDescent="0.2">
      <c r="A338" t="s">
        <v>13</v>
      </c>
      <c r="B338" t="s">
        <v>648</v>
      </c>
      <c r="C338" t="s">
        <v>87</v>
      </c>
      <c r="D338" t="s">
        <v>649</v>
      </c>
      <c r="E338" t="s">
        <v>95</v>
      </c>
      <c r="F338" t="s">
        <v>650</v>
      </c>
      <c r="G338"/>
      <c r="H338" s="3">
        <v>45139</v>
      </c>
    </row>
    <row r="339" spans="1:8" hidden="1" x14ac:dyDescent="0.2">
      <c r="A339" t="s">
        <v>27</v>
      </c>
      <c r="B339" t="s">
        <v>648</v>
      </c>
      <c r="C339" t="s">
        <v>87</v>
      </c>
      <c r="D339" t="s">
        <v>649</v>
      </c>
      <c r="E339" t="s">
        <v>95</v>
      </c>
      <c r="F339" t="s">
        <v>650</v>
      </c>
      <c r="G339"/>
      <c r="H339" s="3">
        <v>45139</v>
      </c>
    </row>
    <row r="340" spans="1:8" hidden="1" x14ac:dyDescent="0.2">
      <c r="A340" t="s">
        <v>20</v>
      </c>
      <c r="B340" t="s">
        <v>648</v>
      </c>
      <c r="C340" t="s">
        <v>87</v>
      </c>
      <c r="D340" t="s">
        <v>649</v>
      </c>
      <c r="E340" t="s">
        <v>95</v>
      </c>
      <c r="F340" t="s">
        <v>650</v>
      </c>
      <c r="G340"/>
      <c r="H340" s="3">
        <v>45139</v>
      </c>
    </row>
    <row r="341" spans="1:8" hidden="1" x14ac:dyDescent="0.2">
      <c r="A341" t="s">
        <v>19</v>
      </c>
      <c r="B341" t="s">
        <v>648</v>
      </c>
      <c r="C341" t="s">
        <v>87</v>
      </c>
      <c r="D341" t="s">
        <v>649</v>
      </c>
      <c r="E341" t="s">
        <v>95</v>
      </c>
      <c r="F341" t="s">
        <v>650</v>
      </c>
      <c r="G341"/>
      <c r="H341" s="3">
        <v>45139</v>
      </c>
    </row>
    <row r="342" spans="1:8" hidden="1" x14ac:dyDescent="0.2">
      <c r="A342" t="s">
        <v>27</v>
      </c>
      <c r="B342" t="s">
        <v>651</v>
      </c>
      <c r="C342" t="s">
        <v>87</v>
      </c>
      <c r="D342" t="s">
        <v>652</v>
      </c>
      <c r="E342" t="s">
        <v>89</v>
      </c>
      <c r="F342" t="s">
        <v>653</v>
      </c>
      <c r="G342" t="s">
        <v>654</v>
      </c>
      <c r="H342" s="3">
        <v>44409</v>
      </c>
    </row>
    <row r="343" spans="1:8" hidden="1" x14ac:dyDescent="0.2">
      <c r="A343" t="s">
        <v>70</v>
      </c>
      <c r="B343" t="s">
        <v>655</v>
      </c>
      <c r="C343" t="s">
        <v>87</v>
      </c>
      <c r="D343" t="s">
        <v>656</v>
      </c>
      <c r="F343" t="s">
        <v>657</v>
      </c>
      <c r="G343"/>
      <c r="H343" s="3">
        <v>36678</v>
      </c>
    </row>
    <row r="344" spans="1:8" hidden="1" x14ac:dyDescent="0.2">
      <c r="A344" t="s">
        <v>4</v>
      </c>
      <c r="B344" t="s">
        <v>655</v>
      </c>
      <c r="C344" t="s">
        <v>87</v>
      </c>
      <c r="D344" t="s">
        <v>656</v>
      </c>
      <c r="F344" t="s">
        <v>657</v>
      </c>
      <c r="G344"/>
      <c r="H344" s="3">
        <v>36678</v>
      </c>
    </row>
    <row r="345" spans="1:8" hidden="1" x14ac:dyDescent="0.2">
      <c r="A345" t="s">
        <v>19</v>
      </c>
      <c r="B345" t="s">
        <v>658</v>
      </c>
      <c r="C345" t="s">
        <v>87</v>
      </c>
      <c r="D345" t="s">
        <v>659</v>
      </c>
      <c r="F345" t="s">
        <v>660</v>
      </c>
      <c r="G345"/>
      <c r="H345" s="3">
        <v>36800</v>
      </c>
    </row>
    <row r="346" spans="1:8" hidden="1" x14ac:dyDescent="0.2">
      <c r="A346" t="s">
        <v>70</v>
      </c>
      <c r="B346" t="s">
        <v>661</v>
      </c>
      <c r="C346" t="s">
        <v>87</v>
      </c>
      <c r="D346" t="s">
        <v>662</v>
      </c>
      <c r="F346" t="s">
        <v>663</v>
      </c>
      <c r="G346"/>
      <c r="H346" s="3">
        <v>36708</v>
      </c>
    </row>
    <row r="347" spans="1:8" hidden="1" x14ac:dyDescent="0.2">
      <c r="A347" t="s">
        <v>4</v>
      </c>
      <c r="B347" t="s">
        <v>661</v>
      </c>
      <c r="C347" t="s">
        <v>87</v>
      </c>
      <c r="D347" t="s">
        <v>662</v>
      </c>
      <c r="F347" t="s">
        <v>663</v>
      </c>
      <c r="G347"/>
      <c r="H347" s="3">
        <v>36708</v>
      </c>
    </row>
    <row r="348" spans="1:8" hidden="1" x14ac:dyDescent="0.2">
      <c r="A348" t="s">
        <v>34</v>
      </c>
      <c r="B348" t="s">
        <v>664</v>
      </c>
      <c r="C348" t="s">
        <v>93</v>
      </c>
      <c r="D348" t="s">
        <v>665</v>
      </c>
      <c r="F348" t="s">
        <v>666</v>
      </c>
      <c r="G348" t="s">
        <v>2532</v>
      </c>
      <c r="H348" s="3">
        <v>40940</v>
      </c>
    </row>
    <row r="349" spans="1:8" hidden="1" x14ac:dyDescent="0.2">
      <c r="A349" t="s">
        <v>34</v>
      </c>
      <c r="B349" t="s">
        <v>667</v>
      </c>
      <c r="C349" t="s">
        <v>93</v>
      </c>
      <c r="D349" t="s">
        <v>668</v>
      </c>
      <c r="E349" t="s">
        <v>89</v>
      </c>
      <c r="F349" t="s">
        <v>669</v>
      </c>
      <c r="G349" t="s">
        <v>2533</v>
      </c>
      <c r="H349" s="3">
        <v>41579</v>
      </c>
    </row>
    <row r="350" spans="1:8" hidden="1" x14ac:dyDescent="0.2">
      <c r="A350" t="s">
        <v>34</v>
      </c>
      <c r="B350" t="s">
        <v>670</v>
      </c>
      <c r="C350" t="s">
        <v>87</v>
      </c>
      <c r="D350" t="s">
        <v>349</v>
      </c>
      <c r="E350" t="s">
        <v>89</v>
      </c>
      <c r="F350" t="s">
        <v>671</v>
      </c>
      <c r="G350" t="s">
        <v>672</v>
      </c>
      <c r="H350" s="3">
        <v>41913</v>
      </c>
    </row>
    <row r="351" spans="1:8" hidden="1" x14ac:dyDescent="0.2">
      <c r="A351" t="s">
        <v>34</v>
      </c>
      <c r="B351" t="s">
        <v>673</v>
      </c>
      <c r="C351" t="s">
        <v>93</v>
      </c>
      <c r="D351" t="s">
        <v>674</v>
      </c>
      <c r="E351" t="s">
        <v>89</v>
      </c>
      <c r="F351" t="s">
        <v>675</v>
      </c>
      <c r="G351" t="s">
        <v>676</v>
      </c>
      <c r="H351" s="3">
        <v>42401</v>
      </c>
    </row>
    <row r="352" spans="1:8" hidden="1" x14ac:dyDescent="0.2">
      <c r="A352" t="s">
        <v>52</v>
      </c>
      <c r="B352" t="s">
        <v>673</v>
      </c>
      <c r="C352" t="s">
        <v>93</v>
      </c>
      <c r="D352" t="s">
        <v>674</v>
      </c>
      <c r="E352" t="s">
        <v>89</v>
      </c>
      <c r="F352" t="s">
        <v>675</v>
      </c>
      <c r="G352" t="s">
        <v>676</v>
      </c>
      <c r="H352" s="3">
        <v>42401</v>
      </c>
    </row>
    <row r="353" spans="1:8" hidden="1" x14ac:dyDescent="0.2">
      <c r="A353" t="s">
        <v>67</v>
      </c>
      <c r="B353" t="s">
        <v>673</v>
      </c>
      <c r="C353" t="s">
        <v>93</v>
      </c>
      <c r="D353" t="s">
        <v>674</v>
      </c>
      <c r="E353" t="s">
        <v>89</v>
      </c>
      <c r="F353" t="s">
        <v>675</v>
      </c>
      <c r="G353" t="s">
        <v>676</v>
      </c>
      <c r="H353" s="3">
        <v>42401</v>
      </c>
    </row>
    <row r="354" spans="1:8" hidden="1" x14ac:dyDescent="0.2">
      <c r="A354" t="s">
        <v>34</v>
      </c>
      <c r="B354" t="s">
        <v>2457</v>
      </c>
      <c r="C354" t="s">
        <v>93</v>
      </c>
      <c r="D354" t="s">
        <v>2458</v>
      </c>
      <c r="E354" t="s">
        <v>89</v>
      </c>
      <c r="F354" t="s">
        <v>2459</v>
      </c>
      <c r="G354" t="s">
        <v>2460</v>
      </c>
      <c r="H354" s="3">
        <v>45170</v>
      </c>
    </row>
    <row r="355" spans="1:8" x14ac:dyDescent="0.2">
      <c r="A355" t="s">
        <v>71</v>
      </c>
      <c r="B355" t="s">
        <v>677</v>
      </c>
      <c r="C355" t="s">
        <v>87</v>
      </c>
      <c r="D355" t="s">
        <v>678</v>
      </c>
      <c r="E355" t="s">
        <v>103</v>
      </c>
      <c r="F355" t="s">
        <v>679</v>
      </c>
      <c r="G355" t="s">
        <v>680</v>
      </c>
      <c r="H355" s="3">
        <v>44805</v>
      </c>
    </row>
    <row r="356" spans="1:8" x14ac:dyDescent="0.2">
      <c r="A356" t="s">
        <v>71</v>
      </c>
      <c r="B356" t="s">
        <v>681</v>
      </c>
      <c r="C356" t="s">
        <v>157</v>
      </c>
      <c r="E356" t="s">
        <v>124</v>
      </c>
      <c r="F356" t="s">
        <v>682</v>
      </c>
      <c r="G356"/>
      <c r="H356" s="3">
        <v>44682</v>
      </c>
    </row>
    <row r="357" spans="1:8" x14ac:dyDescent="0.2">
      <c r="A357" t="s">
        <v>71</v>
      </c>
      <c r="B357" t="s">
        <v>683</v>
      </c>
      <c r="C357" t="s">
        <v>93</v>
      </c>
      <c r="D357" t="s">
        <v>551</v>
      </c>
      <c r="E357" t="s">
        <v>210</v>
      </c>
      <c r="F357" t="s">
        <v>684</v>
      </c>
      <c r="G357" t="s">
        <v>685</v>
      </c>
      <c r="H357" s="3">
        <v>44682</v>
      </c>
    </row>
    <row r="358" spans="1:8" x14ac:dyDescent="0.2">
      <c r="A358" t="s">
        <v>71</v>
      </c>
      <c r="B358" t="s">
        <v>686</v>
      </c>
      <c r="C358" t="s">
        <v>93</v>
      </c>
      <c r="D358" t="s">
        <v>94</v>
      </c>
      <c r="E358" t="s">
        <v>95</v>
      </c>
      <c r="F358" t="s">
        <v>687</v>
      </c>
      <c r="G358" t="s">
        <v>688</v>
      </c>
      <c r="H358" s="3">
        <v>44896</v>
      </c>
    </row>
    <row r="359" spans="1:8" x14ac:dyDescent="0.2">
      <c r="A359" t="s">
        <v>71</v>
      </c>
      <c r="B359" t="s">
        <v>689</v>
      </c>
      <c r="C359" t="s">
        <v>93</v>
      </c>
      <c r="D359" t="s">
        <v>690</v>
      </c>
      <c r="E359" t="s">
        <v>89</v>
      </c>
      <c r="F359" t="s">
        <v>691</v>
      </c>
      <c r="G359" t="s">
        <v>692</v>
      </c>
      <c r="H359" s="3">
        <v>44866</v>
      </c>
    </row>
    <row r="360" spans="1:8" hidden="1" x14ac:dyDescent="0.2">
      <c r="A360" t="s">
        <v>71</v>
      </c>
      <c r="B360" t="s">
        <v>693</v>
      </c>
      <c r="C360" t="s">
        <v>93</v>
      </c>
      <c r="D360" t="s">
        <v>694</v>
      </c>
      <c r="E360" t="s">
        <v>89</v>
      </c>
      <c r="F360" t="s">
        <v>695</v>
      </c>
      <c r="G360" t="s">
        <v>696</v>
      </c>
      <c r="H360" s="3">
        <v>44986</v>
      </c>
    </row>
    <row r="361" spans="1:8" hidden="1" x14ac:dyDescent="0.2">
      <c r="A361" t="s">
        <v>71</v>
      </c>
      <c r="B361" t="s">
        <v>697</v>
      </c>
      <c r="C361" t="s">
        <v>87</v>
      </c>
      <c r="D361" t="s">
        <v>698</v>
      </c>
      <c r="E361" t="s">
        <v>89</v>
      </c>
      <c r="F361" t="s">
        <v>699</v>
      </c>
      <c r="G361" t="s">
        <v>2534</v>
      </c>
      <c r="H361" s="3">
        <v>44986</v>
      </c>
    </row>
    <row r="362" spans="1:8" hidden="1" x14ac:dyDescent="0.2">
      <c r="A362" t="s">
        <v>77</v>
      </c>
      <c r="B362" t="s">
        <v>1752</v>
      </c>
      <c r="C362" t="s">
        <v>87</v>
      </c>
      <c r="D362" t="s">
        <v>2317</v>
      </c>
      <c r="E362" t="s">
        <v>89</v>
      </c>
      <c r="F362" t="s">
        <v>2318</v>
      </c>
      <c r="G362"/>
      <c r="H362" s="3">
        <v>39173</v>
      </c>
    </row>
    <row r="363" spans="1:8" hidden="1" x14ac:dyDescent="0.2">
      <c r="A363" t="s">
        <v>27</v>
      </c>
      <c r="B363" t="s">
        <v>701</v>
      </c>
      <c r="C363" t="s">
        <v>87</v>
      </c>
      <c r="D363" t="s">
        <v>702</v>
      </c>
      <c r="E363" t="s">
        <v>89</v>
      </c>
      <c r="F363" t="s">
        <v>703</v>
      </c>
      <c r="G363" t="s">
        <v>2593</v>
      </c>
      <c r="H363" s="3">
        <v>45170</v>
      </c>
    </row>
    <row r="364" spans="1:8" hidden="1" x14ac:dyDescent="0.2">
      <c r="A364" t="s">
        <v>27</v>
      </c>
      <c r="B364" t="s">
        <v>2759</v>
      </c>
      <c r="C364" t="s">
        <v>87</v>
      </c>
      <c r="D364" t="s">
        <v>649</v>
      </c>
      <c r="E364" t="s">
        <v>95</v>
      </c>
      <c r="F364" t="s">
        <v>2760</v>
      </c>
      <c r="G364"/>
      <c r="H364" s="3">
        <v>45139</v>
      </c>
    </row>
    <row r="365" spans="1:8" hidden="1" x14ac:dyDescent="0.2">
      <c r="A365" t="s">
        <v>27</v>
      </c>
      <c r="B365" t="s">
        <v>704</v>
      </c>
      <c r="C365" t="s">
        <v>87</v>
      </c>
      <c r="D365" t="s">
        <v>705</v>
      </c>
      <c r="E365" t="s">
        <v>89</v>
      </c>
      <c r="F365" t="s">
        <v>706</v>
      </c>
      <c r="G365" t="s">
        <v>707</v>
      </c>
      <c r="H365" s="3">
        <v>45047</v>
      </c>
    </row>
    <row r="366" spans="1:8" hidden="1" x14ac:dyDescent="0.2">
      <c r="A366" t="s">
        <v>6</v>
      </c>
      <c r="B366" t="s">
        <v>708</v>
      </c>
      <c r="C366" t="s">
        <v>87</v>
      </c>
      <c r="D366" t="s">
        <v>594</v>
      </c>
      <c r="E366" t="s">
        <v>89</v>
      </c>
      <c r="F366" t="s">
        <v>709</v>
      </c>
      <c r="G366" t="s">
        <v>710</v>
      </c>
      <c r="H366" s="3">
        <v>41548</v>
      </c>
    </row>
    <row r="367" spans="1:8" hidden="1" x14ac:dyDescent="0.2">
      <c r="A367" t="s">
        <v>70</v>
      </c>
      <c r="B367" t="s">
        <v>711</v>
      </c>
      <c r="C367" t="s">
        <v>87</v>
      </c>
      <c r="D367" t="s">
        <v>712</v>
      </c>
      <c r="F367" t="s">
        <v>713</v>
      </c>
      <c r="G367"/>
      <c r="H367" s="3">
        <v>36708</v>
      </c>
    </row>
    <row r="368" spans="1:8" hidden="1" x14ac:dyDescent="0.2">
      <c r="A368" t="s">
        <v>6</v>
      </c>
      <c r="B368" t="s">
        <v>711</v>
      </c>
      <c r="C368" t="s">
        <v>87</v>
      </c>
      <c r="D368" t="s">
        <v>712</v>
      </c>
      <c r="F368" t="s">
        <v>713</v>
      </c>
      <c r="G368"/>
      <c r="H368" s="3">
        <v>36708</v>
      </c>
    </row>
    <row r="369" spans="1:8" hidden="1" x14ac:dyDescent="0.2">
      <c r="A369" t="s">
        <v>70</v>
      </c>
      <c r="B369" t="s">
        <v>714</v>
      </c>
      <c r="C369" t="s">
        <v>87</v>
      </c>
      <c r="D369" t="s">
        <v>715</v>
      </c>
      <c r="E369" t="s">
        <v>89</v>
      </c>
      <c r="F369" t="s">
        <v>716</v>
      </c>
      <c r="G369"/>
      <c r="H369" s="3">
        <v>36770</v>
      </c>
    </row>
    <row r="370" spans="1:8" hidden="1" x14ac:dyDescent="0.2">
      <c r="A370" t="s">
        <v>6</v>
      </c>
      <c r="B370" t="s">
        <v>714</v>
      </c>
      <c r="C370" t="s">
        <v>87</v>
      </c>
      <c r="D370" t="s">
        <v>715</v>
      </c>
      <c r="E370" t="s">
        <v>89</v>
      </c>
      <c r="F370" t="s">
        <v>716</v>
      </c>
      <c r="G370"/>
      <c r="H370" s="3">
        <v>36770</v>
      </c>
    </row>
    <row r="371" spans="1:8" hidden="1" x14ac:dyDescent="0.2">
      <c r="A371" t="s">
        <v>70</v>
      </c>
      <c r="B371" t="s">
        <v>717</v>
      </c>
      <c r="C371" t="s">
        <v>87</v>
      </c>
      <c r="D371" t="s">
        <v>718</v>
      </c>
      <c r="E371" t="s">
        <v>95</v>
      </c>
      <c r="F371" t="s">
        <v>719</v>
      </c>
      <c r="G371"/>
      <c r="H371" s="3">
        <v>36557</v>
      </c>
    </row>
    <row r="372" spans="1:8" hidden="1" x14ac:dyDescent="0.2">
      <c r="A372" t="s">
        <v>70</v>
      </c>
      <c r="B372" t="s">
        <v>720</v>
      </c>
      <c r="C372" t="s">
        <v>87</v>
      </c>
      <c r="D372" t="s">
        <v>721</v>
      </c>
      <c r="F372" t="s">
        <v>722</v>
      </c>
      <c r="G372"/>
      <c r="H372" s="3">
        <v>36923</v>
      </c>
    </row>
    <row r="373" spans="1:8" hidden="1" x14ac:dyDescent="0.2">
      <c r="A373" t="s">
        <v>6</v>
      </c>
      <c r="B373" t="s">
        <v>720</v>
      </c>
      <c r="C373" t="s">
        <v>87</v>
      </c>
      <c r="D373" t="s">
        <v>721</v>
      </c>
      <c r="F373" t="s">
        <v>722</v>
      </c>
      <c r="G373"/>
      <c r="H373" s="3">
        <v>36923</v>
      </c>
    </row>
    <row r="374" spans="1:8" hidden="1" x14ac:dyDescent="0.2">
      <c r="A374" t="s">
        <v>70</v>
      </c>
      <c r="B374" t="s">
        <v>723</v>
      </c>
      <c r="C374" t="s">
        <v>87</v>
      </c>
      <c r="D374" t="s">
        <v>174</v>
      </c>
      <c r="E374" t="s">
        <v>89</v>
      </c>
      <c r="F374" t="s">
        <v>724</v>
      </c>
      <c r="G374"/>
      <c r="H374" s="3">
        <v>37165</v>
      </c>
    </row>
    <row r="375" spans="1:8" hidden="1" x14ac:dyDescent="0.2">
      <c r="A375" t="s">
        <v>77</v>
      </c>
      <c r="B375" t="s">
        <v>723</v>
      </c>
      <c r="C375" t="s">
        <v>87</v>
      </c>
      <c r="D375" t="s">
        <v>174</v>
      </c>
      <c r="E375" t="s">
        <v>89</v>
      </c>
      <c r="F375" t="s">
        <v>724</v>
      </c>
      <c r="G375"/>
      <c r="H375" s="3">
        <v>37165</v>
      </c>
    </row>
    <row r="376" spans="1:8" hidden="1" x14ac:dyDescent="0.2">
      <c r="A376" t="s">
        <v>70</v>
      </c>
      <c r="B376" t="s">
        <v>725</v>
      </c>
      <c r="C376" t="s">
        <v>87</v>
      </c>
      <c r="D376" t="s">
        <v>726</v>
      </c>
      <c r="F376" t="s">
        <v>727</v>
      </c>
      <c r="G376"/>
      <c r="H376" s="3">
        <v>37012</v>
      </c>
    </row>
    <row r="377" spans="1:8" hidden="1" x14ac:dyDescent="0.2">
      <c r="A377" t="s">
        <v>77</v>
      </c>
      <c r="B377" t="s">
        <v>725</v>
      </c>
      <c r="C377" t="s">
        <v>87</v>
      </c>
      <c r="D377" t="s">
        <v>726</v>
      </c>
      <c r="F377" t="s">
        <v>727</v>
      </c>
      <c r="G377"/>
      <c r="H377" s="3">
        <v>37012</v>
      </c>
    </row>
    <row r="378" spans="1:8" hidden="1" x14ac:dyDescent="0.2">
      <c r="A378" t="s">
        <v>70</v>
      </c>
      <c r="B378" t="s">
        <v>728</v>
      </c>
      <c r="C378" t="s">
        <v>87</v>
      </c>
      <c r="D378" t="s">
        <v>729</v>
      </c>
      <c r="F378" t="s">
        <v>730</v>
      </c>
      <c r="G378"/>
      <c r="H378" s="3">
        <v>37803</v>
      </c>
    </row>
    <row r="379" spans="1:8" hidden="1" x14ac:dyDescent="0.2">
      <c r="A379" t="s">
        <v>70</v>
      </c>
      <c r="B379" t="s">
        <v>731</v>
      </c>
      <c r="C379" t="s">
        <v>87</v>
      </c>
      <c r="D379" t="s">
        <v>732</v>
      </c>
      <c r="F379" t="s">
        <v>733</v>
      </c>
      <c r="G379"/>
      <c r="H379" s="3">
        <v>37773</v>
      </c>
    </row>
    <row r="380" spans="1:8" hidden="1" x14ac:dyDescent="0.2">
      <c r="A380" t="s">
        <v>70</v>
      </c>
      <c r="B380" t="s">
        <v>734</v>
      </c>
      <c r="C380" t="s">
        <v>87</v>
      </c>
      <c r="D380" t="s">
        <v>726</v>
      </c>
      <c r="F380" t="s">
        <v>735</v>
      </c>
      <c r="G380"/>
      <c r="H380" s="3">
        <v>37773</v>
      </c>
    </row>
    <row r="381" spans="1:8" hidden="1" x14ac:dyDescent="0.2">
      <c r="A381" t="s">
        <v>70</v>
      </c>
      <c r="B381" t="s">
        <v>736</v>
      </c>
      <c r="C381" t="s">
        <v>87</v>
      </c>
      <c r="D381" t="s">
        <v>737</v>
      </c>
      <c r="F381" t="s">
        <v>738</v>
      </c>
      <c r="G381"/>
      <c r="H381" s="3">
        <v>37773</v>
      </c>
    </row>
    <row r="382" spans="1:8" hidden="1" x14ac:dyDescent="0.2">
      <c r="A382" t="s">
        <v>70</v>
      </c>
      <c r="B382" t="s">
        <v>739</v>
      </c>
      <c r="C382" t="s">
        <v>87</v>
      </c>
      <c r="D382" t="s">
        <v>740</v>
      </c>
      <c r="F382" t="s">
        <v>741</v>
      </c>
      <c r="G382"/>
      <c r="H382" s="3">
        <v>38231</v>
      </c>
    </row>
    <row r="383" spans="1:8" hidden="1" x14ac:dyDescent="0.2">
      <c r="A383" t="s">
        <v>70</v>
      </c>
      <c r="B383" t="s">
        <v>742</v>
      </c>
      <c r="C383" t="s">
        <v>93</v>
      </c>
      <c r="D383" t="s">
        <v>743</v>
      </c>
      <c r="F383" t="s">
        <v>744</v>
      </c>
      <c r="G383" t="s">
        <v>745</v>
      </c>
      <c r="H383" s="3">
        <v>38292</v>
      </c>
    </row>
    <row r="384" spans="1:8" hidden="1" x14ac:dyDescent="0.2">
      <c r="A384" t="s">
        <v>70</v>
      </c>
      <c r="B384" t="s">
        <v>746</v>
      </c>
      <c r="C384" t="s">
        <v>87</v>
      </c>
      <c r="D384" t="s">
        <v>747</v>
      </c>
      <c r="E384" t="s">
        <v>89</v>
      </c>
      <c r="F384" t="s">
        <v>748</v>
      </c>
      <c r="G384"/>
      <c r="H384" s="3">
        <v>38443</v>
      </c>
    </row>
    <row r="385" spans="1:8" hidden="1" x14ac:dyDescent="0.2">
      <c r="A385" t="s">
        <v>70</v>
      </c>
      <c r="B385" t="s">
        <v>749</v>
      </c>
      <c r="C385" t="s">
        <v>87</v>
      </c>
      <c r="D385" t="s">
        <v>750</v>
      </c>
      <c r="F385" t="s">
        <v>751</v>
      </c>
      <c r="G385"/>
      <c r="H385" s="3">
        <v>39630</v>
      </c>
    </row>
    <row r="386" spans="1:8" hidden="1" x14ac:dyDescent="0.2">
      <c r="A386" t="s">
        <v>62</v>
      </c>
      <c r="B386" t="s">
        <v>749</v>
      </c>
      <c r="C386" t="s">
        <v>87</v>
      </c>
      <c r="D386" t="s">
        <v>750</v>
      </c>
      <c r="F386" t="s">
        <v>751</v>
      </c>
      <c r="G386"/>
      <c r="H386" s="3">
        <v>39630</v>
      </c>
    </row>
    <row r="387" spans="1:8" hidden="1" x14ac:dyDescent="0.2">
      <c r="A387" t="s">
        <v>70</v>
      </c>
      <c r="B387" t="s">
        <v>752</v>
      </c>
      <c r="C387" t="s">
        <v>136</v>
      </c>
      <c r="D387" t="s">
        <v>753</v>
      </c>
      <c r="F387" t="s">
        <v>754</v>
      </c>
      <c r="G387"/>
      <c r="H387" s="3">
        <v>40360</v>
      </c>
    </row>
    <row r="388" spans="1:8" hidden="1" x14ac:dyDescent="0.2">
      <c r="A388" t="s">
        <v>70</v>
      </c>
      <c r="B388" t="s">
        <v>755</v>
      </c>
      <c r="C388" t="s">
        <v>136</v>
      </c>
      <c r="D388" t="s">
        <v>756</v>
      </c>
      <c r="F388" t="s">
        <v>757</v>
      </c>
      <c r="G388"/>
      <c r="H388" s="3">
        <v>40422</v>
      </c>
    </row>
    <row r="389" spans="1:8" hidden="1" x14ac:dyDescent="0.2">
      <c r="A389" t="s">
        <v>70</v>
      </c>
      <c r="B389" t="s">
        <v>758</v>
      </c>
      <c r="C389" t="s">
        <v>157</v>
      </c>
      <c r="E389" t="s">
        <v>124</v>
      </c>
      <c r="F389" t="s">
        <v>759</v>
      </c>
      <c r="G389"/>
      <c r="H389" s="3">
        <v>41061</v>
      </c>
    </row>
    <row r="390" spans="1:8" hidden="1" x14ac:dyDescent="0.2">
      <c r="A390" t="s">
        <v>70</v>
      </c>
      <c r="B390" t="s">
        <v>760</v>
      </c>
      <c r="C390" t="s">
        <v>87</v>
      </c>
      <c r="D390" t="s">
        <v>344</v>
      </c>
      <c r="E390" t="s">
        <v>89</v>
      </c>
      <c r="F390" t="s">
        <v>761</v>
      </c>
      <c r="G390"/>
      <c r="H390" s="3">
        <v>41395</v>
      </c>
    </row>
    <row r="391" spans="1:8" hidden="1" x14ac:dyDescent="0.2">
      <c r="A391" t="s">
        <v>20</v>
      </c>
      <c r="B391" t="s">
        <v>760</v>
      </c>
      <c r="C391" t="s">
        <v>87</v>
      </c>
      <c r="D391" t="s">
        <v>344</v>
      </c>
      <c r="E391" t="s">
        <v>89</v>
      </c>
      <c r="F391" t="s">
        <v>761</v>
      </c>
      <c r="G391"/>
      <c r="H391" s="3">
        <v>41395</v>
      </c>
    </row>
    <row r="392" spans="1:8" hidden="1" x14ac:dyDescent="0.2">
      <c r="A392" t="s">
        <v>64</v>
      </c>
      <c r="B392" t="s">
        <v>760</v>
      </c>
      <c r="C392" t="s">
        <v>87</v>
      </c>
      <c r="D392" t="s">
        <v>344</v>
      </c>
      <c r="E392" t="s">
        <v>89</v>
      </c>
      <c r="F392" t="s">
        <v>761</v>
      </c>
      <c r="G392"/>
      <c r="H392" s="3">
        <v>41395</v>
      </c>
    </row>
    <row r="393" spans="1:8" hidden="1" x14ac:dyDescent="0.2">
      <c r="A393" t="s">
        <v>39</v>
      </c>
      <c r="B393" t="s">
        <v>760</v>
      </c>
      <c r="C393" t="s">
        <v>87</v>
      </c>
      <c r="D393" t="s">
        <v>344</v>
      </c>
      <c r="E393" t="s">
        <v>89</v>
      </c>
      <c r="F393" t="s">
        <v>761</v>
      </c>
      <c r="G393"/>
      <c r="H393" s="3">
        <v>41395</v>
      </c>
    </row>
    <row r="394" spans="1:8" hidden="1" x14ac:dyDescent="0.2">
      <c r="A394" t="s">
        <v>70</v>
      </c>
      <c r="B394" t="s">
        <v>762</v>
      </c>
      <c r="C394" t="s">
        <v>87</v>
      </c>
      <c r="D394" t="s">
        <v>349</v>
      </c>
      <c r="E394" t="s">
        <v>89</v>
      </c>
      <c r="F394" t="s">
        <v>763</v>
      </c>
      <c r="G394" t="s">
        <v>764</v>
      </c>
      <c r="H394" s="3">
        <v>41913</v>
      </c>
    </row>
    <row r="395" spans="1:8" hidden="1" x14ac:dyDescent="0.2">
      <c r="A395" t="s">
        <v>70</v>
      </c>
      <c r="B395" t="s">
        <v>765</v>
      </c>
      <c r="C395" t="s">
        <v>87</v>
      </c>
      <c r="D395" t="s">
        <v>241</v>
      </c>
      <c r="E395" t="s">
        <v>89</v>
      </c>
      <c r="F395" t="s">
        <v>766</v>
      </c>
      <c r="G395" t="s">
        <v>767</v>
      </c>
      <c r="H395" s="3">
        <v>42125</v>
      </c>
    </row>
    <row r="396" spans="1:8" hidden="1" x14ac:dyDescent="0.2">
      <c r="A396" t="s">
        <v>20</v>
      </c>
      <c r="B396" t="s">
        <v>765</v>
      </c>
      <c r="C396" t="s">
        <v>87</v>
      </c>
      <c r="D396" t="s">
        <v>241</v>
      </c>
      <c r="E396" t="s">
        <v>89</v>
      </c>
      <c r="F396" t="s">
        <v>766</v>
      </c>
      <c r="G396" t="s">
        <v>767</v>
      </c>
      <c r="H396" s="3">
        <v>42125</v>
      </c>
    </row>
    <row r="397" spans="1:8" hidden="1" x14ac:dyDescent="0.2">
      <c r="A397" t="s">
        <v>64</v>
      </c>
      <c r="B397" t="s">
        <v>765</v>
      </c>
      <c r="C397" t="s">
        <v>87</v>
      </c>
      <c r="D397" t="s">
        <v>241</v>
      </c>
      <c r="E397" t="s">
        <v>89</v>
      </c>
      <c r="F397" t="s">
        <v>766</v>
      </c>
      <c r="G397" t="s">
        <v>767</v>
      </c>
      <c r="H397" s="3">
        <v>42125</v>
      </c>
    </row>
    <row r="398" spans="1:8" hidden="1" x14ac:dyDescent="0.2">
      <c r="A398" t="s">
        <v>70</v>
      </c>
      <c r="B398" t="s">
        <v>768</v>
      </c>
      <c r="C398" t="s">
        <v>87</v>
      </c>
      <c r="D398" t="s">
        <v>769</v>
      </c>
      <c r="E398" t="s">
        <v>89</v>
      </c>
      <c r="F398" t="s">
        <v>770</v>
      </c>
      <c r="G398" t="s">
        <v>771</v>
      </c>
      <c r="H398" s="3">
        <v>42856</v>
      </c>
    </row>
    <row r="399" spans="1:8" hidden="1" x14ac:dyDescent="0.2">
      <c r="A399" t="s">
        <v>73</v>
      </c>
      <c r="B399" t="s">
        <v>768</v>
      </c>
      <c r="C399" t="s">
        <v>87</v>
      </c>
      <c r="D399" t="s">
        <v>769</v>
      </c>
      <c r="E399" t="s">
        <v>89</v>
      </c>
      <c r="F399" t="s">
        <v>770</v>
      </c>
      <c r="G399" t="s">
        <v>771</v>
      </c>
      <c r="H399" s="3">
        <v>42856</v>
      </c>
    </row>
    <row r="400" spans="1:8" hidden="1" x14ac:dyDescent="0.2">
      <c r="A400" t="s">
        <v>20</v>
      </c>
      <c r="B400" t="s">
        <v>768</v>
      </c>
      <c r="C400" t="s">
        <v>87</v>
      </c>
      <c r="D400" t="s">
        <v>769</v>
      </c>
      <c r="E400" t="s">
        <v>89</v>
      </c>
      <c r="F400" t="s">
        <v>770</v>
      </c>
      <c r="G400" t="s">
        <v>771</v>
      </c>
      <c r="H400" s="3">
        <v>42856</v>
      </c>
    </row>
    <row r="401" spans="1:8" hidden="1" x14ac:dyDescent="0.2">
      <c r="A401" t="s">
        <v>53</v>
      </c>
      <c r="B401" t="s">
        <v>768</v>
      </c>
      <c r="C401" t="s">
        <v>87</v>
      </c>
      <c r="D401" t="s">
        <v>769</v>
      </c>
      <c r="E401" t="s">
        <v>89</v>
      </c>
      <c r="F401" t="s">
        <v>770</v>
      </c>
      <c r="G401" t="s">
        <v>771</v>
      </c>
      <c r="H401" s="3">
        <v>42856</v>
      </c>
    </row>
    <row r="402" spans="1:8" hidden="1" x14ac:dyDescent="0.2">
      <c r="A402" t="s">
        <v>70</v>
      </c>
      <c r="B402" t="s">
        <v>772</v>
      </c>
      <c r="C402" t="s">
        <v>87</v>
      </c>
      <c r="D402" t="s">
        <v>773</v>
      </c>
      <c r="F402" t="s">
        <v>774</v>
      </c>
      <c r="G402"/>
      <c r="H402" s="3">
        <v>36161</v>
      </c>
    </row>
    <row r="403" spans="1:8" hidden="1" x14ac:dyDescent="0.2">
      <c r="A403" t="s">
        <v>70</v>
      </c>
      <c r="B403" t="s">
        <v>775</v>
      </c>
      <c r="C403" t="s">
        <v>87</v>
      </c>
      <c r="D403" t="s">
        <v>776</v>
      </c>
      <c r="E403" t="s">
        <v>95</v>
      </c>
      <c r="F403" t="s">
        <v>777</v>
      </c>
      <c r="G403"/>
      <c r="H403" s="3">
        <v>36404</v>
      </c>
    </row>
    <row r="404" spans="1:8" hidden="1" x14ac:dyDescent="0.2">
      <c r="A404" t="s">
        <v>70</v>
      </c>
      <c r="B404" t="s">
        <v>778</v>
      </c>
      <c r="C404" t="s">
        <v>93</v>
      </c>
      <c r="D404" t="s">
        <v>197</v>
      </c>
      <c r="E404" t="s">
        <v>124</v>
      </c>
      <c r="F404" t="s">
        <v>779</v>
      </c>
      <c r="G404" t="s">
        <v>780</v>
      </c>
      <c r="H404" s="3">
        <v>43221</v>
      </c>
    </row>
    <row r="405" spans="1:8" hidden="1" x14ac:dyDescent="0.2">
      <c r="A405" t="s">
        <v>4</v>
      </c>
      <c r="B405" t="s">
        <v>781</v>
      </c>
      <c r="C405" t="s">
        <v>235</v>
      </c>
      <c r="F405" t="s">
        <v>782</v>
      </c>
      <c r="G405"/>
      <c r="H405" s="3">
        <v>38473</v>
      </c>
    </row>
    <row r="406" spans="1:8" hidden="1" x14ac:dyDescent="0.2">
      <c r="A406" t="s">
        <v>60</v>
      </c>
      <c r="B406" t="s">
        <v>783</v>
      </c>
      <c r="C406" t="s">
        <v>87</v>
      </c>
      <c r="D406" t="s">
        <v>784</v>
      </c>
      <c r="F406" t="s">
        <v>785</v>
      </c>
      <c r="G406"/>
      <c r="H406" s="3">
        <v>38139</v>
      </c>
    </row>
    <row r="407" spans="1:8" x14ac:dyDescent="0.2">
      <c r="A407" t="s">
        <v>60</v>
      </c>
      <c r="B407" t="s">
        <v>786</v>
      </c>
      <c r="C407" t="s">
        <v>87</v>
      </c>
      <c r="D407" t="s">
        <v>787</v>
      </c>
      <c r="E407" t="s">
        <v>95</v>
      </c>
      <c r="F407" t="s">
        <v>788</v>
      </c>
      <c r="G407"/>
      <c r="H407" s="3">
        <v>44562</v>
      </c>
    </row>
    <row r="408" spans="1:8" hidden="1" x14ac:dyDescent="0.2">
      <c r="A408" t="s">
        <v>19</v>
      </c>
      <c r="B408" t="s">
        <v>789</v>
      </c>
      <c r="C408" t="s">
        <v>87</v>
      </c>
      <c r="D408" t="s">
        <v>2461</v>
      </c>
      <c r="E408" t="s">
        <v>210</v>
      </c>
      <c r="F408" t="s">
        <v>790</v>
      </c>
      <c r="G408" t="s">
        <v>791</v>
      </c>
      <c r="H408" s="3">
        <v>44317</v>
      </c>
    </row>
    <row r="409" spans="1:8" x14ac:dyDescent="0.2">
      <c r="A409" t="s">
        <v>11</v>
      </c>
      <c r="B409" t="s">
        <v>792</v>
      </c>
      <c r="C409" t="s">
        <v>93</v>
      </c>
      <c r="D409" t="s">
        <v>793</v>
      </c>
      <c r="F409" t="s">
        <v>794</v>
      </c>
      <c r="G409" t="s">
        <v>795</v>
      </c>
      <c r="H409" s="3">
        <v>44896</v>
      </c>
    </row>
    <row r="410" spans="1:8" x14ac:dyDescent="0.2">
      <c r="A410" t="s">
        <v>75</v>
      </c>
      <c r="B410" t="s">
        <v>792</v>
      </c>
      <c r="C410" t="s">
        <v>93</v>
      </c>
      <c r="D410" t="s">
        <v>793</v>
      </c>
      <c r="F410" t="s">
        <v>794</v>
      </c>
      <c r="G410" t="s">
        <v>795</v>
      </c>
      <c r="H410" s="3">
        <v>44896</v>
      </c>
    </row>
    <row r="411" spans="1:8" x14ac:dyDescent="0.2">
      <c r="A411" t="s">
        <v>27</v>
      </c>
      <c r="B411" t="s">
        <v>796</v>
      </c>
      <c r="C411" t="s">
        <v>93</v>
      </c>
      <c r="D411" t="s">
        <v>251</v>
      </c>
      <c r="E411" t="s">
        <v>89</v>
      </c>
      <c r="F411" t="s">
        <v>797</v>
      </c>
      <c r="G411" t="s">
        <v>798</v>
      </c>
      <c r="H411" s="3">
        <v>44652</v>
      </c>
    </row>
    <row r="412" spans="1:8" x14ac:dyDescent="0.2">
      <c r="A412" t="s">
        <v>22</v>
      </c>
      <c r="B412" t="s">
        <v>796</v>
      </c>
      <c r="C412" t="s">
        <v>93</v>
      </c>
      <c r="D412" t="s">
        <v>251</v>
      </c>
      <c r="E412" t="s">
        <v>89</v>
      </c>
      <c r="F412" t="s">
        <v>797</v>
      </c>
      <c r="G412" t="s">
        <v>798</v>
      </c>
      <c r="H412" s="3">
        <v>44652</v>
      </c>
    </row>
    <row r="413" spans="1:8" x14ac:dyDescent="0.2">
      <c r="A413" t="s">
        <v>7</v>
      </c>
      <c r="B413" t="s">
        <v>796</v>
      </c>
      <c r="C413" t="s">
        <v>93</v>
      </c>
      <c r="D413" t="s">
        <v>251</v>
      </c>
      <c r="E413" t="s">
        <v>89</v>
      </c>
      <c r="F413" t="s">
        <v>797</v>
      </c>
      <c r="G413" t="s">
        <v>798</v>
      </c>
      <c r="H413" s="3">
        <v>44652</v>
      </c>
    </row>
    <row r="414" spans="1:8" hidden="1" x14ac:dyDescent="0.2">
      <c r="A414" t="s">
        <v>41</v>
      </c>
      <c r="B414" t="s">
        <v>799</v>
      </c>
      <c r="C414" t="s">
        <v>87</v>
      </c>
      <c r="D414" t="s">
        <v>800</v>
      </c>
      <c r="E414" t="s">
        <v>89</v>
      </c>
      <c r="F414" t="s">
        <v>801</v>
      </c>
      <c r="G414" t="s">
        <v>802</v>
      </c>
      <c r="H414" s="3">
        <v>42705</v>
      </c>
    </row>
    <row r="415" spans="1:8" hidden="1" x14ac:dyDescent="0.2">
      <c r="A415" t="s">
        <v>73</v>
      </c>
      <c r="B415" t="s">
        <v>799</v>
      </c>
      <c r="C415" t="s">
        <v>87</v>
      </c>
      <c r="D415" t="s">
        <v>800</v>
      </c>
      <c r="E415" t="s">
        <v>89</v>
      </c>
      <c r="F415" t="s">
        <v>801</v>
      </c>
      <c r="G415" t="s">
        <v>802</v>
      </c>
      <c r="H415" s="3">
        <v>42705</v>
      </c>
    </row>
    <row r="416" spans="1:8" hidden="1" x14ac:dyDescent="0.2">
      <c r="A416" t="s">
        <v>70</v>
      </c>
      <c r="B416" t="s">
        <v>799</v>
      </c>
      <c r="C416" t="s">
        <v>87</v>
      </c>
      <c r="D416" t="s">
        <v>800</v>
      </c>
      <c r="E416" t="s">
        <v>89</v>
      </c>
      <c r="F416" t="s">
        <v>801</v>
      </c>
      <c r="G416" t="s">
        <v>802</v>
      </c>
      <c r="H416" s="3">
        <v>42705</v>
      </c>
    </row>
    <row r="417" spans="1:8" hidden="1" x14ac:dyDescent="0.2">
      <c r="A417" t="s">
        <v>41</v>
      </c>
      <c r="B417" t="s">
        <v>803</v>
      </c>
      <c r="C417" t="s">
        <v>87</v>
      </c>
      <c r="D417" t="s">
        <v>769</v>
      </c>
      <c r="E417" t="s">
        <v>89</v>
      </c>
      <c r="F417" t="s">
        <v>804</v>
      </c>
      <c r="G417" t="s">
        <v>805</v>
      </c>
      <c r="H417" s="3">
        <v>42856</v>
      </c>
    </row>
    <row r="418" spans="1:8" hidden="1" x14ac:dyDescent="0.2">
      <c r="A418" t="s">
        <v>73</v>
      </c>
      <c r="B418" t="s">
        <v>803</v>
      </c>
      <c r="C418" t="s">
        <v>87</v>
      </c>
      <c r="D418" t="s">
        <v>769</v>
      </c>
      <c r="E418" t="s">
        <v>89</v>
      </c>
      <c r="F418" t="s">
        <v>804</v>
      </c>
      <c r="G418" t="s">
        <v>805</v>
      </c>
      <c r="H418" s="3">
        <v>42856</v>
      </c>
    </row>
    <row r="419" spans="1:8" hidden="1" x14ac:dyDescent="0.2">
      <c r="A419" t="s">
        <v>70</v>
      </c>
      <c r="B419" t="s">
        <v>803</v>
      </c>
      <c r="C419" t="s">
        <v>87</v>
      </c>
      <c r="D419" t="s">
        <v>769</v>
      </c>
      <c r="E419" t="s">
        <v>89</v>
      </c>
      <c r="F419" t="s">
        <v>804</v>
      </c>
      <c r="G419" t="s">
        <v>805</v>
      </c>
      <c r="H419" s="3">
        <v>42856</v>
      </c>
    </row>
    <row r="420" spans="1:8" hidden="1" x14ac:dyDescent="0.2">
      <c r="A420" t="s">
        <v>41</v>
      </c>
      <c r="B420" t="s">
        <v>806</v>
      </c>
      <c r="C420" t="s">
        <v>157</v>
      </c>
      <c r="E420" t="s">
        <v>103</v>
      </c>
      <c r="F420" t="s">
        <v>807</v>
      </c>
      <c r="G420"/>
      <c r="H420" s="3">
        <v>43435</v>
      </c>
    </row>
    <row r="421" spans="1:8" hidden="1" x14ac:dyDescent="0.2">
      <c r="A421" t="s">
        <v>41</v>
      </c>
      <c r="B421" t="s">
        <v>808</v>
      </c>
      <c r="C421" t="s">
        <v>93</v>
      </c>
      <c r="D421" t="s">
        <v>205</v>
      </c>
      <c r="E421" t="s">
        <v>103</v>
      </c>
      <c r="F421" t="s">
        <v>809</v>
      </c>
      <c r="G421" t="s">
        <v>810</v>
      </c>
      <c r="H421" s="3">
        <v>43800</v>
      </c>
    </row>
    <row r="422" spans="1:8" hidden="1" x14ac:dyDescent="0.2">
      <c r="A422" t="s">
        <v>53</v>
      </c>
      <c r="B422" t="s">
        <v>808</v>
      </c>
      <c r="C422" t="s">
        <v>93</v>
      </c>
      <c r="D422" t="s">
        <v>205</v>
      </c>
      <c r="E422" t="s">
        <v>103</v>
      </c>
      <c r="F422" t="s">
        <v>809</v>
      </c>
      <c r="G422" t="s">
        <v>810</v>
      </c>
      <c r="H422" s="3">
        <v>43800</v>
      </c>
    </row>
    <row r="423" spans="1:8" hidden="1" x14ac:dyDescent="0.2">
      <c r="A423" t="s">
        <v>70</v>
      </c>
      <c r="B423" t="s">
        <v>808</v>
      </c>
      <c r="C423" t="s">
        <v>93</v>
      </c>
      <c r="D423" t="s">
        <v>205</v>
      </c>
      <c r="E423" t="s">
        <v>103</v>
      </c>
      <c r="F423" t="s">
        <v>809</v>
      </c>
      <c r="G423" t="s">
        <v>810</v>
      </c>
      <c r="H423" s="3">
        <v>43800</v>
      </c>
    </row>
    <row r="424" spans="1:8" hidden="1" x14ac:dyDescent="0.2">
      <c r="A424" t="s">
        <v>46</v>
      </c>
      <c r="B424" t="s">
        <v>811</v>
      </c>
      <c r="C424" t="s">
        <v>93</v>
      </c>
      <c r="D424" t="s">
        <v>812</v>
      </c>
      <c r="E424" t="s">
        <v>124</v>
      </c>
      <c r="F424" t="s">
        <v>813</v>
      </c>
      <c r="G424" t="s">
        <v>814</v>
      </c>
      <c r="H424" s="3">
        <v>44986</v>
      </c>
    </row>
    <row r="425" spans="1:8" hidden="1" x14ac:dyDescent="0.2">
      <c r="A425" t="s">
        <v>48</v>
      </c>
      <c r="B425" t="s">
        <v>815</v>
      </c>
      <c r="C425" t="s">
        <v>87</v>
      </c>
      <c r="D425" t="s">
        <v>816</v>
      </c>
      <c r="E425" t="s">
        <v>95</v>
      </c>
      <c r="F425" t="s">
        <v>817</v>
      </c>
      <c r="G425" t="s">
        <v>818</v>
      </c>
      <c r="H425" s="3">
        <v>42917</v>
      </c>
    </row>
    <row r="426" spans="1:8" x14ac:dyDescent="0.2">
      <c r="A426" t="s">
        <v>48</v>
      </c>
      <c r="B426" t="s">
        <v>2761</v>
      </c>
      <c r="C426" t="s">
        <v>414</v>
      </c>
      <c r="E426" t="s">
        <v>95</v>
      </c>
      <c r="F426" t="s">
        <v>2763</v>
      </c>
      <c r="G426" t="s">
        <v>2762</v>
      </c>
      <c r="H426" s="3">
        <v>44562</v>
      </c>
    </row>
    <row r="427" spans="1:8" x14ac:dyDescent="0.2">
      <c r="A427" t="s">
        <v>6</v>
      </c>
      <c r="B427" t="s">
        <v>2761</v>
      </c>
      <c r="C427" t="s">
        <v>414</v>
      </c>
      <c r="E427" t="s">
        <v>95</v>
      </c>
      <c r="F427" t="s">
        <v>2763</v>
      </c>
      <c r="G427" t="s">
        <v>2762</v>
      </c>
      <c r="H427" s="3">
        <v>44562</v>
      </c>
    </row>
    <row r="428" spans="1:8" x14ac:dyDescent="0.2">
      <c r="A428" t="s">
        <v>3</v>
      </c>
      <c r="B428" t="s">
        <v>2761</v>
      </c>
      <c r="C428" t="s">
        <v>414</v>
      </c>
      <c r="E428" t="s">
        <v>95</v>
      </c>
      <c r="F428" t="s">
        <v>2763</v>
      </c>
      <c r="G428" t="s">
        <v>2762</v>
      </c>
      <c r="H428" s="3">
        <v>44562</v>
      </c>
    </row>
    <row r="429" spans="1:8" x14ac:dyDescent="0.2">
      <c r="A429" t="s">
        <v>25</v>
      </c>
      <c r="B429" t="s">
        <v>2761</v>
      </c>
      <c r="C429" t="s">
        <v>414</v>
      </c>
      <c r="E429" t="s">
        <v>95</v>
      </c>
      <c r="F429" t="s">
        <v>2763</v>
      </c>
      <c r="G429" t="s">
        <v>2762</v>
      </c>
      <c r="H429" s="3">
        <v>44562</v>
      </c>
    </row>
    <row r="430" spans="1:8" x14ac:dyDescent="0.2">
      <c r="A430" t="s">
        <v>57</v>
      </c>
      <c r="B430" t="s">
        <v>2761</v>
      </c>
      <c r="C430" t="s">
        <v>414</v>
      </c>
      <c r="E430" t="s">
        <v>95</v>
      </c>
      <c r="F430" t="s">
        <v>2763</v>
      </c>
      <c r="G430" t="s">
        <v>2762</v>
      </c>
      <c r="H430" s="3">
        <v>44562</v>
      </c>
    </row>
    <row r="431" spans="1:8" x14ac:dyDescent="0.2">
      <c r="A431" t="s">
        <v>46</v>
      </c>
      <c r="B431" t="s">
        <v>819</v>
      </c>
      <c r="C431" t="s">
        <v>87</v>
      </c>
      <c r="D431" t="s">
        <v>820</v>
      </c>
      <c r="E431" t="s">
        <v>95</v>
      </c>
      <c r="F431" t="s">
        <v>821</v>
      </c>
      <c r="G431" t="s">
        <v>822</v>
      </c>
      <c r="H431" s="3">
        <v>44805</v>
      </c>
    </row>
    <row r="432" spans="1:8" hidden="1" x14ac:dyDescent="0.2">
      <c r="A432" t="s">
        <v>60</v>
      </c>
      <c r="B432" t="s">
        <v>823</v>
      </c>
      <c r="C432" t="s">
        <v>87</v>
      </c>
      <c r="D432" t="s">
        <v>464</v>
      </c>
      <c r="E432" t="s">
        <v>95</v>
      </c>
      <c r="F432" t="s">
        <v>824</v>
      </c>
      <c r="G432"/>
      <c r="H432" s="3">
        <v>39448</v>
      </c>
    </row>
    <row r="433" spans="1:8" hidden="1" x14ac:dyDescent="0.2">
      <c r="A433" t="s">
        <v>9</v>
      </c>
      <c r="B433" t="s">
        <v>825</v>
      </c>
      <c r="C433" t="s">
        <v>87</v>
      </c>
      <c r="D433" t="s">
        <v>826</v>
      </c>
      <c r="E433" t="s">
        <v>103</v>
      </c>
      <c r="F433" t="s">
        <v>827</v>
      </c>
      <c r="G433" t="s">
        <v>828</v>
      </c>
      <c r="H433" s="3">
        <v>44470</v>
      </c>
    </row>
    <row r="434" spans="1:8" hidden="1" x14ac:dyDescent="0.2">
      <c r="A434" t="s">
        <v>24</v>
      </c>
      <c r="B434" t="s">
        <v>825</v>
      </c>
      <c r="C434" t="s">
        <v>87</v>
      </c>
      <c r="D434" t="s">
        <v>826</v>
      </c>
      <c r="E434" t="s">
        <v>103</v>
      </c>
      <c r="F434" t="s">
        <v>827</v>
      </c>
      <c r="G434" t="s">
        <v>828</v>
      </c>
      <c r="H434" s="3">
        <v>44470</v>
      </c>
    </row>
    <row r="435" spans="1:8" hidden="1" x14ac:dyDescent="0.2">
      <c r="A435" t="s">
        <v>66</v>
      </c>
      <c r="B435" t="s">
        <v>825</v>
      </c>
      <c r="C435" t="s">
        <v>87</v>
      </c>
      <c r="D435" t="s">
        <v>826</v>
      </c>
      <c r="E435" t="s">
        <v>103</v>
      </c>
      <c r="F435" t="s">
        <v>827</v>
      </c>
      <c r="G435" t="s">
        <v>828</v>
      </c>
      <c r="H435" s="3">
        <v>44470</v>
      </c>
    </row>
    <row r="436" spans="1:8" x14ac:dyDescent="0.2">
      <c r="A436" t="s">
        <v>9</v>
      </c>
      <c r="B436" t="s">
        <v>829</v>
      </c>
      <c r="C436" t="s">
        <v>87</v>
      </c>
      <c r="D436" t="s">
        <v>830</v>
      </c>
      <c r="E436" t="s">
        <v>89</v>
      </c>
      <c r="F436" t="s">
        <v>831</v>
      </c>
      <c r="G436" t="s">
        <v>832</v>
      </c>
      <c r="H436" s="3">
        <v>44896</v>
      </c>
    </row>
    <row r="437" spans="1:8" x14ac:dyDescent="0.2">
      <c r="A437" t="s">
        <v>24</v>
      </c>
      <c r="B437" t="s">
        <v>829</v>
      </c>
      <c r="C437" t="s">
        <v>87</v>
      </c>
      <c r="D437" t="s">
        <v>830</v>
      </c>
      <c r="E437" t="s">
        <v>89</v>
      </c>
      <c r="F437" t="s">
        <v>831</v>
      </c>
      <c r="G437" t="s">
        <v>832</v>
      </c>
      <c r="H437" s="3">
        <v>44896</v>
      </c>
    </row>
    <row r="438" spans="1:8" x14ac:dyDescent="0.2">
      <c r="A438" t="s">
        <v>66</v>
      </c>
      <c r="B438" t="s">
        <v>829</v>
      </c>
      <c r="C438" t="s">
        <v>87</v>
      </c>
      <c r="D438" t="s">
        <v>830</v>
      </c>
      <c r="E438" t="s">
        <v>89</v>
      </c>
      <c r="F438" t="s">
        <v>831</v>
      </c>
      <c r="G438" t="s">
        <v>832</v>
      </c>
      <c r="H438" s="3">
        <v>44896</v>
      </c>
    </row>
    <row r="439" spans="1:8" hidden="1" x14ac:dyDescent="0.2">
      <c r="A439" t="s">
        <v>9</v>
      </c>
      <c r="B439" t="s">
        <v>833</v>
      </c>
      <c r="C439" t="s">
        <v>93</v>
      </c>
      <c r="D439" t="s">
        <v>834</v>
      </c>
      <c r="E439" t="s">
        <v>89</v>
      </c>
      <c r="F439" t="s">
        <v>827</v>
      </c>
      <c r="G439" t="s">
        <v>835</v>
      </c>
      <c r="H439" s="3">
        <v>44986</v>
      </c>
    </row>
    <row r="440" spans="1:8" hidden="1" x14ac:dyDescent="0.2">
      <c r="A440" t="s">
        <v>24</v>
      </c>
      <c r="B440" t="s">
        <v>833</v>
      </c>
      <c r="C440" t="s">
        <v>93</v>
      </c>
      <c r="D440" t="s">
        <v>834</v>
      </c>
      <c r="E440" t="s">
        <v>89</v>
      </c>
      <c r="F440" t="s">
        <v>827</v>
      </c>
      <c r="G440" t="s">
        <v>835</v>
      </c>
      <c r="H440" s="3">
        <v>44986</v>
      </c>
    </row>
    <row r="441" spans="1:8" hidden="1" x14ac:dyDescent="0.2">
      <c r="A441" t="s">
        <v>66</v>
      </c>
      <c r="B441" t="s">
        <v>833</v>
      </c>
      <c r="C441" t="s">
        <v>93</v>
      </c>
      <c r="D441" t="s">
        <v>834</v>
      </c>
      <c r="E441" t="s">
        <v>89</v>
      </c>
      <c r="F441" t="s">
        <v>827</v>
      </c>
      <c r="G441" t="s">
        <v>835</v>
      </c>
      <c r="H441" s="3">
        <v>44986</v>
      </c>
    </row>
    <row r="442" spans="1:8" hidden="1" x14ac:dyDescent="0.2">
      <c r="A442" t="s">
        <v>22</v>
      </c>
      <c r="B442" t="s">
        <v>836</v>
      </c>
      <c r="C442" t="s">
        <v>93</v>
      </c>
      <c r="D442" t="s">
        <v>303</v>
      </c>
      <c r="E442" t="s">
        <v>124</v>
      </c>
      <c r="F442" t="s">
        <v>837</v>
      </c>
      <c r="G442" t="s">
        <v>838</v>
      </c>
      <c r="H442" s="3">
        <v>44197</v>
      </c>
    </row>
    <row r="443" spans="1:8" hidden="1" x14ac:dyDescent="0.2">
      <c r="A443" t="s">
        <v>7</v>
      </c>
      <c r="B443" t="s">
        <v>839</v>
      </c>
      <c r="C443" t="s">
        <v>87</v>
      </c>
      <c r="D443" t="s">
        <v>209</v>
      </c>
      <c r="E443" t="s">
        <v>210</v>
      </c>
      <c r="F443" t="s">
        <v>840</v>
      </c>
      <c r="G443" t="s">
        <v>841</v>
      </c>
      <c r="H443" s="3">
        <v>44317</v>
      </c>
    </row>
    <row r="444" spans="1:8" hidden="1" x14ac:dyDescent="0.2">
      <c r="A444" t="s">
        <v>27</v>
      </c>
      <c r="B444" t="s">
        <v>839</v>
      </c>
      <c r="C444" t="s">
        <v>87</v>
      </c>
      <c r="D444" t="s">
        <v>209</v>
      </c>
      <c r="E444" t="s">
        <v>210</v>
      </c>
      <c r="F444" t="s">
        <v>840</v>
      </c>
      <c r="G444" t="s">
        <v>841</v>
      </c>
      <c r="H444" s="3">
        <v>44317</v>
      </c>
    </row>
    <row r="445" spans="1:8" hidden="1" x14ac:dyDescent="0.2">
      <c r="A445" t="s">
        <v>22</v>
      </c>
      <c r="B445" t="s">
        <v>839</v>
      </c>
      <c r="C445" t="s">
        <v>87</v>
      </c>
      <c r="D445" t="s">
        <v>209</v>
      </c>
      <c r="E445" t="s">
        <v>210</v>
      </c>
      <c r="F445" t="s">
        <v>840</v>
      </c>
      <c r="G445" t="s">
        <v>841</v>
      </c>
      <c r="H445" s="3">
        <v>44317</v>
      </c>
    </row>
    <row r="446" spans="1:8" hidden="1" x14ac:dyDescent="0.2">
      <c r="A446" t="s">
        <v>7</v>
      </c>
      <c r="B446" t="s">
        <v>842</v>
      </c>
      <c r="C446" t="s">
        <v>87</v>
      </c>
      <c r="D446" t="s">
        <v>843</v>
      </c>
      <c r="E446" t="s">
        <v>95</v>
      </c>
      <c r="F446" t="s">
        <v>844</v>
      </c>
      <c r="G446" t="s">
        <v>845</v>
      </c>
      <c r="H446" s="3">
        <v>44317</v>
      </c>
    </row>
    <row r="447" spans="1:8" hidden="1" x14ac:dyDescent="0.2">
      <c r="A447" t="s">
        <v>10</v>
      </c>
      <c r="B447" t="s">
        <v>842</v>
      </c>
      <c r="C447" t="s">
        <v>87</v>
      </c>
      <c r="D447" t="s">
        <v>843</v>
      </c>
      <c r="E447" t="s">
        <v>95</v>
      </c>
      <c r="F447" t="s">
        <v>844</v>
      </c>
      <c r="G447" t="s">
        <v>845</v>
      </c>
      <c r="H447" s="3">
        <v>44317</v>
      </c>
    </row>
    <row r="448" spans="1:8" hidden="1" x14ac:dyDescent="0.2">
      <c r="A448" t="s">
        <v>29</v>
      </c>
      <c r="B448" t="s">
        <v>842</v>
      </c>
      <c r="C448" t="s">
        <v>87</v>
      </c>
      <c r="D448" t="s">
        <v>843</v>
      </c>
      <c r="E448" t="s">
        <v>95</v>
      </c>
      <c r="F448" t="s">
        <v>844</v>
      </c>
      <c r="G448" t="s">
        <v>845</v>
      </c>
      <c r="H448" s="3">
        <v>44317</v>
      </c>
    </row>
    <row r="449" spans="1:8" hidden="1" x14ac:dyDescent="0.2">
      <c r="A449" t="s">
        <v>24</v>
      </c>
      <c r="B449" t="s">
        <v>842</v>
      </c>
      <c r="C449" t="s">
        <v>87</v>
      </c>
      <c r="D449" t="s">
        <v>843</v>
      </c>
      <c r="E449" t="s">
        <v>95</v>
      </c>
      <c r="F449" t="s">
        <v>844</v>
      </c>
      <c r="G449" t="s">
        <v>845</v>
      </c>
      <c r="H449" s="3">
        <v>44317</v>
      </c>
    </row>
    <row r="450" spans="1:8" hidden="1" x14ac:dyDescent="0.2">
      <c r="A450" t="s">
        <v>22</v>
      </c>
      <c r="B450" t="s">
        <v>846</v>
      </c>
      <c r="C450" t="s">
        <v>93</v>
      </c>
      <c r="D450" t="s">
        <v>847</v>
      </c>
      <c r="E450" t="s">
        <v>124</v>
      </c>
      <c r="F450" t="s">
        <v>848</v>
      </c>
      <c r="G450" t="s">
        <v>849</v>
      </c>
      <c r="H450" s="3">
        <v>43770</v>
      </c>
    </row>
    <row r="451" spans="1:8" hidden="1" x14ac:dyDescent="0.2">
      <c r="A451" t="s">
        <v>73</v>
      </c>
      <c r="B451" t="s">
        <v>846</v>
      </c>
      <c r="C451" t="s">
        <v>93</v>
      </c>
      <c r="D451" t="s">
        <v>847</v>
      </c>
      <c r="E451" t="s">
        <v>124</v>
      </c>
      <c r="F451" t="s">
        <v>848</v>
      </c>
      <c r="G451" t="s">
        <v>849</v>
      </c>
      <c r="H451" s="3">
        <v>43770</v>
      </c>
    </row>
    <row r="452" spans="1:8" hidden="1" x14ac:dyDescent="0.2">
      <c r="A452" t="s">
        <v>26</v>
      </c>
      <c r="B452" t="s">
        <v>850</v>
      </c>
      <c r="C452" t="s">
        <v>87</v>
      </c>
      <c r="D452" t="s">
        <v>851</v>
      </c>
      <c r="E452" t="s">
        <v>103</v>
      </c>
      <c r="F452" t="s">
        <v>852</v>
      </c>
      <c r="G452"/>
      <c r="H452" s="3">
        <v>40787</v>
      </c>
    </row>
    <row r="453" spans="1:8" hidden="1" x14ac:dyDescent="0.2">
      <c r="A453" t="s">
        <v>62</v>
      </c>
      <c r="B453" t="s">
        <v>850</v>
      </c>
      <c r="C453" t="s">
        <v>87</v>
      </c>
      <c r="D453" t="s">
        <v>851</v>
      </c>
      <c r="E453" t="s">
        <v>103</v>
      </c>
      <c r="F453" t="s">
        <v>852</v>
      </c>
      <c r="G453"/>
      <c r="H453" s="3">
        <v>40787</v>
      </c>
    </row>
    <row r="454" spans="1:8" hidden="1" x14ac:dyDescent="0.2">
      <c r="A454" t="s">
        <v>70</v>
      </c>
      <c r="B454" t="s">
        <v>850</v>
      </c>
      <c r="C454" t="s">
        <v>87</v>
      </c>
      <c r="D454" t="s">
        <v>851</v>
      </c>
      <c r="E454" t="s">
        <v>103</v>
      </c>
      <c r="F454" t="s">
        <v>852</v>
      </c>
      <c r="G454"/>
      <c r="H454" s="3">
        <v>40787</v>
      </c>
    </row>
    <row r="455" spans="1:8" hidden="1" x14ac:dyDescent="0.2">
      <c r="A455" t="s">
        <v>26</v>
      </c>
      <c r="B455" t="s">
        <v>853</v>
      </c>
      <c r="C455" t="s">
        <v>93</v>
      </c>
      <c r="D455" t="s">
        <v>854</v>
      </c>
      <c r="E455" t="s">
        <v>89</v>
      </c>
      <c r="F455" t="s">
        <v>855</v>
      </c>
      <c r="G455" t="s">
        <v>856</v>
      </c>
      <c r="H455" s="3">
        <v>41791</v>
      </c>
    </row>
    <row r="456" spans="1:8" hidden="1" x14ac:dyDescent="0.2">
      <c r="A456" t="s">
        <v>70</v>
      </c>
      <c r="B456" t="s">
        <v>853</v>
      </c>
      <c r="C456" t="s">
        <v>93</v>
      </c>
      <c r="D456" t="s">
        <v>854</v>
      </c>
      <c r="E456" t="s">
        <v>89</v>
      </c>
      <c r="F456" t="s">
        <v>855</v>
      </c>
      <c r="G456" t="s">
        <v>856</v>
      </c>
      <c r="H456" s="3">
        <v>41791</v>
      </c>
    </row>
    <row r="457" spans="1:8" hidden="1" x14ac:dyDescent="0.2">
      <c r="A457" t="s">
        <v>26</v>
      </c>
      <c r="B457" t="s">
        <v>857</v>
      </c>
      <c r="C457" t="s">
        <v>87</v>
      </c>
      <c r="D457" t="s">
        <v>858</v>
      </c>
      <c r="E457" t="s">
        <v>89</v>
      </c>
      <c r="F457" t="s">
        <v>859</v>
      </c>
      <c r="G457" t="s">
        <v>860</v>
      </c>
      <c r="H457" s="3">
        <v>41730</v>
      </c>
    </row>
    <row r="458" spans="1:8" hidden="1" x14ac:dyDescent="0.2">
      <c r="A458" t="s">
        <v>70</v>
      </c>
      <c r="B458" t="s">
        <v>857</v>
      </c>
      <c r="C458" t="s">
        <v>87</v>
      </c>
      <c r="D458" t="s">
        <v>858</v>
      </c>
      <c r="E458" t="s">
        <v>89</v>
      </c>
      <c r="F458" t="s">
        <v>859</v>
      </c>
      <c r="G458" t="s">
        <v>860</v>
      </c>
      <c r="H458" s="3">
        <v>41730</v>
      </c>
    </row>
    <row r="459" spans="1:8" hidden="1" x14ac:dyDescent="0.2">
      <c r="A459" t="s">
        <v>62</v>
      </c>
      <c r="B459" t="s">
        <v>857</v>
      </c>
      <c r="C459" t="s">
        <v>87</v>
      </c>
      <c r="D459" t="s">
        <v>858</v>
      </c>
      <c r="E459" t="s">
        <v>89</v>
      </c>
      <c r="F459" t="s">
        <v>859</v>
      </c>
      <c r="G459" t="s">
        <v>860</v>
      </c>
      <c r="H459" s="3">
        <v>41730</v>
      </c>
    </row>
    <row r="460" spans="1:8" hidden="1" x14ac:dyDescent="0.2">
      <c r="A460" t="s">
        <v>44</v>
      </c>
      <c r="B460" t="s">
        <v>861</v>
      </c>
      <c r="C460" t="s">
        <v>87</v>
      </c>
      <c r="D460" t="s">
        <v>862</v>
      </c>
      <c r="E460" t="s">
        <v>103</v>
      </c>
      <c r="F460" t="s">
        <v>863</v>
      </c>
      <c r="G460" t="s">
        <v>700</v>
      </c>
      <c r="H460" s="3">
        <v>42948</v>
      </c>
    </row>
    <row r="461" spans="1:8" hidden="1" x14ac:dyDescent="0.2">
      <c r="A461" t="s">
        <v>66</v>
      </c>
      <c r="B461" t="s">
        <v>861</v>
      </c>
      <c r="C461" t="s">
        <v>87</v>
      </c>
      <c r="D461" t="s">
        <v>862</v>
      </c>
      <c r="E461" t="s">
        <v>103</v>
      </c>
      <c r="F461" t="s">
        <v>863</v>
      </c>
      <c r="G461" t="s">
        <v>700</v>
      </c>
      <c r="H461" s="3">
        <v>42948</v>
      </c>
    </row>
    <row r="462" spans="1:8" hidden="1" x14ac:dyDescent="0.2">
      <c r="A462" t="s">
        <v>44</v>
      </c>
      <c r="B462" t="s">
        <v>864</v>
      </c>
      <c r="C462" t="s">
        <v>157</v>
      </c>
      <c r="E462" t="s">
        <v>103</v>
      </c>
      <c r="F462" t="s">
        <v>865</v>
      </c>
      <c r="G462"/>
      <c r="H462" s="3">
        <v>43647</v>
      </c>
    </row>
    <row r="463" spans="1:8" hidden="1" x14ac:dyDescent="0.2">
      <c r="A463" t="s">
        <v>44</v>
      </c>
      <c r="B463" t="s">
        <v>866</v>
      </c>
      <c r="C463" t="s">
        <v>87</v>
      </c>
      <c r="D463" t="s">
        <v>867</v>
      </c>
      <c r="E463" t="s">
        <v>103</v>
      </c>
      <c r="F463" t="s">
        <v>868</v>
      </c>
      <c r="G463" t="s">
        <v>869</v>
      </c>
      <c r="H463" s="3">
        <v>43556</v>
      </c>
    </row>
    <row r="464" spans="1:8" hidden="1" x14ac:dyDescent="0.2">
      <c r="A464" t="s">
        <v>66</v>
      </c>
      <c r="B464" t="s">
        <v>866</v>
      </c>
      <c r="C464" t="s">
        <v>87</v>
      </c>
      <c r="D464" t="s">
        <v>867</v>
      </c>
      <c r="E464" t="s">
        <v>103</v>
      </c>
      <c r="F464" t="s">
        <v>868</v>
      </c>
      <c r="G464" t="s">
        <v>869</v>
      </c>
      <c r="H464" s="3">
        <v>43556</v>
      </c>
    </row>
    <row r="465" spans="1:8" hidden="1" x14ac:dyDescent="0.2">
      <c r="A465" t="s">
        <v>4</v>
      </c>
      <c r="B465" t="s">
        <v>870</v>
      </c>
      <c r="C465" t="s">
        <v>87</v>
      </c>
      <c r="D465" t="s">
        <v>871</v>
      </c>
      <c r="E465" t="s">
        <v>210</v>
      </c>
      <c r="F465" t="s">
        <v>872</v>
      </c>
      <c r="G465"/>
      <c r="H465" s="3">
        <v>39203</v>
      </c>
    </row>
    <row r="466" spans="1:8" hidden="1" x14ac:dyDescent="0.2">
      <c r="A466" t="s">
        <v>4</v>
      </c>
      <c r="B466" t="s">
        <v>873</v>
      </c>
      <c r="C466" t="s">
        <v>87</v>
      </c>
      <c r="D466" t="s">
        <v>874</v>
      </c>
      <c r="F466" t="s">
        <v>875</v>
      </c>
      <c r="G466"/>
      <c r="H466" s="3">
        <v>39142</v>
      </c>
    </row>
    <row r="467" spans="1:8" hidden="1" x14ac:dyDescent="0.2">
      <c r="A467" t="s">
        <v>4</v>
      </c>
      <c r="B467" t="s">
        <v>876</v>
      </c>
      <c r="C467" t="s">
        <v>87</v>
      </c>
      <c r="D467" t="s">
        <v>877</v>
      </c>
      <c r="F467" t="s">
        <v>878</v>
      </c>
      <c r="G467"/>
      <c r="H467" s="3">
        <v>39539</v>
      </c>
    </row>
    <row r="468" spans="1:8" hidden="1" x14ac:dyDescent="0.2">
      <c r="A468" t="s">
        <v>77</v>
      </c>
      <c r="B468" t="s">
        <v>1903</v>
      </c>
      <c r="C468" t="s">
        <v>414</v>
      </c>
      <c r="F468" t="s">
        <v>2323</v>
      </c>
      <c r="G468"/>
      <c r="H468" s="3">
        <v>38108</v>
      </c>
    </row>
    <row r="469" spans="1:8" x14ac:dyDescent="0.2">
      <c r="A469" t="s">
        <v>60</v>
      </c>
      <c r="B469" t="s">
        <v>879</v>
      </c>
      <c r="C469" t="s">
        <v>87</v>
      </c>
      <c r="D469" t="s">
        <v>880</v>
      </c>
      <c r="E469" t="s">
        <v>103</v>
      </c>
      <c r="F469" t="s">
        <v>881</v>
      </c>
      <c r="G469" t="s">
        <v>882</v>
      </c>
      <c r="H469" s="3">
        <v>44805</v>
      </c>
    </row>
    <row r="470" spans="1:8" hidden="1" x14ac:dyDescent="0.2">
      <c r="A470" t="s">
        <v>60</v>
      </c>
      <c r="B470" t="s">
        <v>2535</v>
      </c>
      <c r="C470" t="s">
        <v>87</v>
      </c>
      <c r="D470" t="s">
        <v>2537</v>
      </c>
      <c r="E470" t="s">
        <v>103</v>
      </c>
      <c r="F470" t="s">
        <v>2538</v>
      </c>
      <c r="G470" t="s">
        <v>2536</v>
      </c>
      <c r="H470" s="3">
        <v>45139</v>
      </c>
    </row>
    <row r="471" spans="1:8" hidden="1" x14ac:dyDescent="0.2">
      <c r="A471" t="s">
        <v>77</v>
      </c>
      <c r="B471" t="s">
        <v>1907</v>
      </c>
      <c r="C471" t="s">
        <v>87</v>
      </c>
      <c r="D471" t="s">
        <v>2358</v>
      </c>
      <c r="F471" t="s">
        <v>2359</v>
      </c>
      <c r="G471"/>
      <c r="H471" s="3">
        <v>39022</v>
      </c>
    </row>
    <row r="472" spans="1:8" hidden="1" x14ac:dyDescent="0.2">
      <c r="A472" t="s">
        <v>62</v>
      </c>
      <c r="B472" t="s">
        <v>883</v>
      </c>
      <c r="C472" t="s">
        <v>235</v>
      </c>
      <c r="F472" t="s">
        <v>884</v>
      </c>
      <c r="G472"/>
      <c r="H472" s="3">
        <v>38626</v>
      </c>
    </row>
    <row r="473" spans="1:8" hidden="1" x14ac:dyDescent="0.2">
      <c r="A473" t="s">
        <v>62</v>
      </c>
      <c r="B473" t="s">
        <v>885</v>
      </c>
      <c r="C473" t="s">
        <v>235</v>
      </c>
      <c r="F473" t="s">
        <v>886</v>
      </c>
      <c r="G473"/>
      <c r="H473" s="3">
        <v>38626</v>
      </c>
    </row>
    <row r="474" spans="1:8" hidden="1" x14ac:dyDescent="0.2">
      <c r="A474" t="s">
        <v>62</v>
      </c>
      <c r="B474" t="s">
        <v>887</v>
      </c>
      <c r="C474" t="s">
        <v>87</v>
      </c>
      <c r="D474" t="s">
        <v>888</v>
      </c>
      <c r="E474" t="s">
        <v>89</v>
      </c>
      <c r="F474" t="s">
        <v>889</v>
      </c>
      <c r="G474"/>
      <c r="H474" s="3">
        <v>40026</v>
      </c>
    </row>
    <row r="475" spans="1:8" hidden="1" x14ac:dyDescent="0.2">
      <c r="A475" t="s">
        <v>70</v>
      </c>
      <c r="B475" t="s">
        <v>887</v>
      </c>
      <c r="C475" t="s">
        <v>87</v>
      </c>
      <c r="D475" t="s">
        <v>888</v>
      </c>
      <c r="E475" t="s">
        <v>89</v>
      </c>
      <c r="F475" t="s">
        <v>889</v>
      </c>
      <c r="G475"/>
      <c r="H475" s="3">
        <v>40026</v>
      </c>
    </row>
    <row r="476" spans="1:8" hidden="1" x14ac:dyDescent="0.2">
      <c r="A476" t="s">
        <v>39</v>
      </c>
      <c r="B476" t="s">
        <v>887</v>
      </c>
      <c r="C476" t="s">
        <v>87</v>
      </c>
      <c r="D476" t="s">
        <v>888</v>
      </c>
      <c r="E476" t="s">
        <v>89</v>
      </c>
      <c r="F476" t="s">
        <v>889</v>
      </c>
      <c r="G476"/>
      <c r="H476" s="3">
        <v>40026</v>
      </c>
    </row>
    <row r="477" spans="1:8" hidden="1" x14ac:dyDescent="0.2">
      <c r="A477" t="s">
        <v>62</v>
      </c>
      <c r="B477" t="s">
        <v>890</v>
      </c>
      <c r="C477" t="s">
        <v>87</v>
      </c>
      <c r="D477" t="s">
        <v>174</v>
      </c>
      <c r="E477" t="s">
        <v>89</v>
      </c>
      <c r="F477" t="s">
        <v>891</v>
      </c>
      <c r="G477"/>
      <c r="H477" s="3">
        <v>40422</v>
      </c>
    </row>
    <row r="478" spans="1:8" hidden="1" x14ac:dyDescent="0.2">
      <c r="A478" t="s">
        <v>70</v>
      </c>
      <c r="B478" t="s">
        <v>890</v>
      </c>
      <c r="C478" t="s">
        <v>87</v>
      </c>
      <c r="D478" t="s">
        <v>174</v>
      </c>
      <c r="E478" t="s">
        <v>89</v>
      </c>
      <c r="F478" t="s">
        <v>891</v>
      </c>
      <c r="G478"/>
      <c r="H478" s="3">
        <v>40422</v>
      </c>
    </row>
    <row r="479" spans="1:8" hidden="1" x14ac:dyDescent="0.2">
      <c r="A479" t="s">
        <v>39</v>
      </c>
      <c r="B479" t="s">
        <v>890</v>
      </c>
      <c r="C479" t="s">
        <v>87</v>
      </c>
      <c r="D479" t="s">
        <v>174</v>
      </c>
      <c r="E479" t="s">
        <v>89</v>
      </c>
      <c r="F479" t="s">
        <v>891</v>
      </c>
      <c r="G479"/>
      <c r="H479" s="3">
        <v>40422</v>
      </c>
    </row>
    <row r="480" spans="1:8" hidden="1" x14ac:dyDescent="0.2">
      <c r="A480" t="s">
        <v>62</v>
      </c>
      <c r="B480" t="s">
        <v>892</v>
      </c>
      <c r="C480" t="s">
        <v>87</v>
      </c>
      <c r="D480" t="s">
        <v>893</v>
      </c>
      <c r="E480" t="s">
        <v>95</v>
      </c>
      <c r="F480" t="s">
        <v>894</v>
      </c>
      <c r="G480"/>
      <c r="H480" s="3">
        <v>40391</v>
      </c>
    </row>
    <row r="481" spans="1:8" hidden="1" x14ac:dyDescent="0.2">
      <c r="A481" t="s">
        <v>70</v>
      </c>
      <c r="B481" t="s">
        <v>892</v>
      </c>
      <c r="C481" t="s">
        <v>87</v>
      </c>
      <c r="D481" t="s">
        <v>893</v>
      </c>
      <c r="E481" t="s">
        <v>95</v>
      </c>
      <c r="F481" t="s">
        <v>894</v>
      </c>
      <c r="G481"/>
      <c r="H481" s="3">
        <v>40391</v>
      </c>
    </row>
    <row r="482" spans="1:8" hidden="1" x14ac:dyDescent="0.2">
      <c r="A482" t="s">
        <v>39</v>
      </c>
      <c r="B482" t="s">
        <v>892</v>
      </c>
      <c r="C482" t="s">
        <v>87</v>
      </c>
      <c r="D482" t="s">
        <v>893</v>
      </c>
      <c r="E482" t="s">
        <v>95</v>
      </c>
      <c r="F482" t="s">
        <v>894</v>
      </c>
      <c r="G482"/>
      <c r="H482" s="3">
        <v>40391</v>
      </c>
    </row>
    <row r="483" spans="1:8" hidden="1" x14ac:dyDescent="0.2">
      <c r="A483" t="s">
        <v>62</v>
      </c>
      <c r="B483" t="s">
        <v>895</v>
      </c>
      <c r="C483" t="s">
        <v>87</v>
      </c>
      <c r="D483" t="s">
        <v>896</v>
      </c>
      <c r="E483" t="s">
        <v>95</v>
      </c>
      <c r="F483" t="s">
        <v>897</v>
      </c>
      <c r="G483"/>
      <c r="H483" s="3">
        <v>40787</v>
      </c>
    </row>
    <row r="484" spans="1:8" hidden="1" x14ac:dyDescent="0.2">
      <c r="A484" t="s">
        <v>70</v>
      </c>
      <c r="B484" t="s">
        <v>895</v>
      </c>
      <c r="C484" t="s">
        <v>87</v>
      </c>
      <c r="D484" t="s">
        <v>896</v>
      </c>
      <c r="E484" t="s">
        <v>95</v>
      </c>
      <c r="F484" t="s">
        <v>897</v>
      </c>
      <c r="G484"/>
      <c r="H484" s="3">
        <v>40787</v>
      </c>
    </row>
    <row r="485" spans="1:8" hidden="1" x14ac:dyDescent="0.2">
      <c r="A485" t="s">
        <v>39</v>
      </c>
      <c r="B485" t="s">
        <v>895</v>
      </c>
      <c r="C485" t="s">
        <v>87</v>
      </c>
      <c r="D485" t="s">
        <v>896</v>
      </c>
      <c r="E485" t="s">
        <v>95</v>
      </c>
      <c r="F485" t="s">
        <v>897</v>
      </c>
      <c r="G485"/>
      <c r="H485" s="3">
        <v>40787</v>
      </c>
    </row>
    <row r="486" spans="1:8" hidden="1" x14ac:dyDescent="0.2">
      <c r="A486" t="s">
        <v>62</v>
      </c>
      <c r="B486" t="s">
        <v>898</v>
      </c>
      <c r="C486" t="s">
        <v>157</v>
      </c>
      <c r="E486" t="s">
        <v>103</v>
      </c>
      <c r="F486" t="s">
        <v>899</v>
      </c>
      <c r="G486"/>
      <c r="H486" s="3">
        <v>40848</v>
      </c>
    </row>
    <row r="487" spans="1:8" hidden="1" x14ac:dyDescent="0.2">
      <c r="A487" t="s">
        <v>62</v>
      </c>
      <c r="B487" t="s">
        <v>900</v>
      </c>
      <c r="C487" t="s">
        <v>87</v>
      </c>
      <c r="D487" t="s">
        <v>901</v>
      </c>
      <c r="F487" t="s">
        <v>902</v>
      </c>
      <c r="G487"/>
      <c r="H487" s="3">
        <v>41122</v>
      </c>
    </row>
    <row r="488" spans="1:8" hidden="1" x14ac:dyDescent="0.2">
      <c r="A488" t="s">
        <v>70</v>
      </c>
      <c r="B488" t="s">
        <v>900</v>
      </c>
      <c r="C488" t="s">
        <v>87</v>
      </c>
      <c r="D488" t="s">
        <v>901</v>
      </c>
      <c r="F488" t="s">
        <v>902</v>
      </c>
      <c r="G488"/>
      <c r="H488" s="3">
        <v>41122</v>
      </c>
    </row>
    <row r="489" spans="1:8" hidden="1" x14ac:dyDescent="0.2">
      <c r="A489" t="s">
        <v>39</v>
      </c>
      <c r="B489" t="s">
        <v>900</v>
      </c>
      <c r="C489" t="s">
        <v>87</v>
      </c>
      <c r="D489" t="s">
        <v>901</v>
      </c>
      <c r="F489" t="s">
        <v>902</v>
      </c>
      <c r="G489"/>
      <c r="H489" s="3">
        <v>41122</v>
      </c>
    </row>
    <row r="490" spans="1:8" hidden="1" x14ac:dyDescent="0.2">
      <c r="A490" t="s">
        <v>62</v>
      </c>
      <c r="B490" t="s">
        <v>903</v>
      </c>
      <c r="C490" t="s">
        <v>87</v>
      </c>
      <c r="D490" t="s">
        <v>904</v>
      </c>
      <c r="F490" t="s">
        <v>905</v>
      </c>
      <c r="G490" t="s">
        <v>906</v>
      </c>
      <c r="H490" s="3">
        <v>41944</v>
      </c>
    </row>
    <row r="491" spans="1:8" hidden="1" x14ac:dyDescent="0.2">
      <c r="A491" t="s">
        <v>70</v>
      </c>
      <c r="B491" t="s">
        <v>903</v>
      </c>
      <c r="C491" t="s">
        <v>87</v>
      </c>
      <c r="D491" t="s">
        <v>904</v>
      </c>
      <c r="F491" t="s">
        <v>905</v>
      </c>
      <c r="G491" t="s">
        <v>906</v>
      </c>
      <c r="H491" s="3">
        <v>41944</v>
      </c>
    </row>
    <row r="492" spans="1:8" hidden="1" x14ac:dyDescent="0.2">
      <c r="A492" t="s">
        <v>39</v>
      </c>
      <c r="B492" t="s">
        <v>903</v>
      </c>
      <c r="C492" t="s">
        <v>87</v>
      </c>
      <c r="D492" t="s">
        <v>904</v>
      </c>
      <c r="F492" t="s">
        <v>905</v>
      </c>
      <c r="G492" t="s">
        <v>906</v>
      </c>
      <c r="H492" s="3">
        <v>41944</v>
      </c>
    </row>
    <row r="493" spans="1:8" hidden="1" x14ac:dyDescent="0.2">
      <c r="A493" t="s">
        <v>20</v>
      </c>
      <c r="B493" t="s">
        <v>903</v>
      </c>
      <c r="C493" t="s">
        <v>87</v>
      </c>
      <c r="D493" t="s">
        <v>904</v>
      </c>
      <c r="F493" t="s">
        <v>905</v>
      </c>
      <c r="G493" t="s">
        <v>906</v>
      </c>
      <c r="H493" s="3">
        <v>41944</v>
      </c>
    </row>
    <row r="494" spans="1:8" hidden="1" x14ac:dyDescent="0.2">
      <c r="A494" t="s">
        <v>69</v>
      </c>
      <c r="B494" t="s">
        <v>907</v>
      </c>
      <c r="C494" t="s">
        <v>87</v>
      </c>
      <c r="D494" t="s">
        <v>908</v>
      </c>
      <c r="E494" t="s">
        <v>210</v>
      </c>
      <c r="F494" t="s">
        <v>909</v>
      </c>
      <c r="G494"/>
      <c r="H494" s="3">
        <v>37803</v>
      </c>
    </row>
    <row r="495" spans="1:8" hidden="1" x14ac:dyDescent="0.2">
      <c r="A495" t="s">
        <v>69</v>
      </c>
      <c r="B495" t="s">
        <v>910</v>
      </c>
      <c r="C495" t="s">
        <v>93</v>
      </c>
      <c r="D495" t="s">
        <v>911</v>
      </c>
      <c r="F495" t="s">
        <v>909</v>
      </c>
      <c r="G495"/>
      <c r="H495" s="3">
        <v>38292</v>
      </c>
    </row>
    <row r="496" spans="1:8" hidden="1" x14ac:dyDescent="0.2">
      <c r="A496" t="s">
        <v>54</v>
      </c>
      <c r="B496" t="s">
        <v>912</v>
      </c>
      <c r="C496" t="s">
        <v>87</v>
      </c>
      <c r="D496" t="s">
        <v>2403</v>
      </c>
      <c r="F496" t="s">
        <v>913</v>
      </c>
      <c r="G496" t="s">
        <v>914</v>
      </c>
      <c r="H496" s="3">
        <v>44287</v>
      </c>
    </row>
    <row r="497" spans="1:8" hidden="1" x14ac:dyDescent="0.2">
      <c r="A497" t="s">
        <v>51</v>
      </c>
      <c r="B497" t="s">
        <v>912</v>
      </c>
      <c r="C497" t="s">
        <v>87</v>
      </c>
      <c r="D497" t="s">
        <v>2403</v>
      </c>
      <c r="F497" t="s">
        <v>913</v>
      </c>
      <c r="G497" t="s">
        <v>914</v>
      </c>
      <c r="H497" s="3">
        <v>44287</v>
      </c>
    </row>
    <row r="498" spans="1:8" x14ac:dyDescent="0.2">
      <c r="A498" t="s">
        <v>54</v>
      </c>
      <c r="B498" t="s">
        <v>915</v>
      </c>
      <c r="C498" t="s">
        <v>93</v>
      </c>
      <c r="D498" t="s">
        <v>916</v>
      </c>
      <c r="F498" t="s">
        <v>917</v>
      </c>
      <c r="G498" t="s">
        <v>918</v>
      </c>
      <c r="H498" s="3">
        <v>44562</v>
      </c>
    </row>
    <row r="499" spans="1:8" x14ac:dyDescent="0.2">
      <c r="A499" t="s">
        <v>51</v>
      </c>
      <c r="B499" t="s">
        <v>915</v>
      </c>
      <c r="C499" t="s">
        <v>93</v>
      </c>
      <c r="D499" t="s">
        <v>916</v>
      </c>
      <c r="F499" t="s">
        <v>917</v>
      </c>
      <c r="G499" t="s">
        <v>918</v>
      </c>
      <c r="H499" s="3">
        <v>44562</v>
      </c>
    </row>
    <row r="500" spans="1:8" x14ac:dyDescent="0.2">
      <c r="A500" t="s">
        <v>58</v>
      </c>
      <c r="B500" t="s">
        <v>919</v>
      </c>
      <c r="C500" t="s">
        <v>87</v>
      </c>
      <c r="D500" t="s">
        <v>920</v>
      </c>
      <c r="F500" t="s">
        <v>921</v>
      </c>
      <c r="G500"/>
      <c r="H500" s="3">
        <v>44593</v>
      </c>
    </row>
    <row r="501" spans="1:8" x14ac:dyDescent="0.2">
      <c r="A501" t="s">
        <v>53</v>
      </c>
      <c r="B501" t="s">
        <v>922</v>
      </c>
      <c r="C501" t="s">
        <v>235</v>
      </c>
      <c r="E501" t="s">
        <v>95</v>
      </c>
      <c r="F501" t="s">
        <v>923</v>
      </c>
      <c r="G501"/>
      <c r="H501" s="3">
        <v>44562</v>
      </c>
    </row>
    <row r="502" spans="1:8" x14ac:dyDescent="0.2">
      <c r="A502" t="s">
        <v>39</v>
      </c>
      <c r="B502" t="s">
        <v>922</v>
      </c>
      <c r="C502" t="s">
        <v>235</v>
      </c>
      <c r="E502" t="s">
        <v>95</v>
      </c>
      <c r="F502" t="s">
        <v>923</v>
      </c>
      <c r="G502"/>
      <c r="H502" s="3">
        <v>44562</v>
      </c>
    </row>
    <row r="503" spans="1:8" hidden="1" x14ac:dyDescent="0.2">
      <c r="A503" t="s">
        <v>53</v>
      </c>
      <c r="B503" t="s">
        <v>2462</v>
      </c>
      <c r="C503" t="s">
        <v>235</v>
      </c>
      <c r="E503" t="s">
        <v>95</v>
      </c>
      <c r="F503" t="s">
        <v>2463</v>
      </c>
      <c r="G503"/>
      <c r="H503" s="3">
        <v>45200</v>
      </c>
    </row>
    <row r="504" spans="1:8" hidden="1" x14ac:dyDescent="0.2">
      <c r="A504" t="s">
        <v>39</v>
      </c>
      <c r="B504" t="s">
        <v>2462</v>
      </c>
      <c r="C504" t="s">
        <v>235</v>
      </c>
      <c r="E504" t="s">
        <v>95</v>
      </c>
      <c r="F504" t="s">
        <v>2463</v>
      </c>
      <c r="G504"/>
      <c r="H504" s="3">
        <v>45200</v>
      </c>
    </row>
    <row r="505" spans="1:8" x14ac:dyDescent="0.2">
      <c r="A505" t="s">
        <v>53</v>
      </c>
      <c r="B505" t="s">
        <v>924</v>
      </c>
      <c r="C505" t="s">
        <v>93</v>
      </c>
      <c r="D505" t="s">
        <v>925</v>
      </c>
      <c r="E505" t="s">
        <v>95</v>
      </c>
      <c r="F505" t="s">
        <v>926</v>
      </c>
      <c r="G505" t="s">
        <v>2594</v>
      </c>
      <c r="H505" s="3">
        <v>44805</v>
      </c>
    </row>
    <row r="506" spans="1:8" x14ac:dyDescent="0.2">
      <c r="A506" t="s">
        <v>35</v>
      </c>
      <c r="B506" t="s">
        <v>924</v>
      </c>
      <c r="C506" t="s">
        <v>93</v>
      </c>
      <c r="D506" t="s">
        <v>925</v>
      </c>
      <c r="E506" t="s">
        <v>95</v>
      </c>
      <c r="F506" t="s">
        <v>926</v>
      </c>
      <c r="G506" t="s">
        <v>2594</v>
      </c>
      <c r="H506" s="3">
        <v>44805</v>
      </c>
    </row>
    <row r="507" spans="1:8" x14ac:dyDescent="0.2">
      <c r="A507" t="s">
        <v>22</v>
      </c>
      <c r="B507" t="s">
        <v>924</v>
      </c>
      <c r="C507" t="s">
        <v>93</v>
      </c>
      <c r="D507" t="s">
        <v>925</v>
      </c>
      <c r="E507" t="s">
        <v>95</v>
      </c>
      <c r="F507" t="s">
        <v>926</v>
      </c>
      <c r="G507" t="s">
        <v>2594</v>
      </c>
      <c r="H507" s="3">
        <v>44805</v>
      </c>
    </row>
    <row r="508" spans="1:8" x14ac:dyDescent="0.2">
      <c r="A508" t="s">
        <v>27</v>
      </c>
      <c r="B508" t="s">
        <v>924</v>
      </c>
      <c r="C508" t="s">
        <v>93</v>
      </c>
      <c r="D508" t="s">
        <v>925</v>
      </c>
      <c r="E508" t="s">
        <v>95</v>
      </c>
      <c r="F508" t="s">
        <v>926</v>
      </c>
      <c r="G508" t="s">
        <v>2594</v>
      </c>
      <c r="H508" s="3">
        <v>44805</v>
      </c>
    </row>
    <row r="509" spans="1:8" hidden="1" x14ac:dyDescent="0.2">
      <c r="A509" t="s">
        <v>66</v>
      </c>
      <c r="B509" t="s">
        <v>927</v>
      </c>
      <c r="C509" t="s">
        <v>87</v>
      </c>
      <c r="D509" t="s">
        <v>928</v>
      </c>
      <c r="E509" t="s">
        <v>103</v>
      </c>
      <c r="F509" t="s">
        <v>929</v>
      </c>
      <c r="G509"/>
      <c r="H509" s="3">
        <v>42887</v>
      </c>
    </row>
    <row r="510" spans="1:8" hidden="1" x14ac:dyDescent="0.2">
      <c r="A510" t="s">
        <v>66</v>
      </c>
      <c r="B510" t="s">
        <v>930</v>
      </c>
      <c r="C510" t="s">
        <v>87</v>
      </c>
      <c r="D510" t="s">
        <v>931</v>
      </c>
      <c r="F510" t="s">
        <v>932</v>
      </c>
      <c r="G510" t="s">
        <v>933</v>
      </c>
      <c r="H510" s="3">
        <v>42795</v>
      </c>
    </row>
    <row r="511" spans="1:8" hidden="1" x14ac:dyDescent="0.2">
      <c r="A511" t="s">
        <v>66</v>
      </c>
      <c r="B511" t="s">
        <v>934</v>
      </c>
      <c r="C511" t="s">
        <v>87</v>
      </c>
      <c r="D511" t="s">
        <v>935</v>
      </c>
      <c r="E511" t="s">
        <v>103</v>
      </c>
      <c r="F511" t="s">
        <v>936</v>
      </c>
      <c r="G511" t="s">
        <v>937</v>
      </c>
      <c r="H511" s="3">
        <v>43191</v>
      </c>
    </row>
    <row r="512" spans="1:8" hidden="1" x14ac:dyDescent="0.2">
      <c r="A512" t="s">
        <v>48</v>
      </c>
      <c r="B512" t="s">
        <v>934</v>
      </c>
      <c r="C512" t="s">
        <v>87</v>
      </c>
      <c r="D512" t="s">
        <v>935</v>
      </c>
      <c r="E512" t="s">
        <v>103</v>
      </c>
      <c r="F512" t="s">
        <v>936</v>
      </c>
      <c r="G512" t="s">
        <v>937</v>
      </c>
      <c r="H512" s="3">
        <v>43191</v>
      </c>
    </row>
    <row r="513" spans="1:8" hidden="1" x14ac:dyDescent="0.2">
      <c r="A513" t="s">
        <v>6</v>
      </c>
      <c r="B513" t="s">
        <v>938</v>
      </c>
      <c r="C513" t="s">
        <v>87</v>
      </c>
      <c r="D513" t="s">
        <v>185</v>
      </c>
      <c r="E513" t="s">
        <v>95</v>
      </c>
      <c r="F513" t="s">
        <v>939</v>
      </c>
      <c r="G513" t="s">
        <v>940</v>
      </c>
      <c r="H513" s="3">
        <v>42217</v>
      </c>
    </row>
    <row r="514" spans="1:8" hidden="1" x14ac:dyDescent="0.2">
      <c r="A514" t="s">
        <v>48</v>
      </c>
      <c r="B514" t="s">
        <v>941</v>
      </c>
      <c r="C514" t="s">
        <v>87</v>
      </c>
      <c r="D514" t="s">
        <v>942</v>
      </c>
      <c r="E514" t="s">
        <v>95</v>
      </c>
      <c r="F514" t="s">
        <v>943</v>
      </c>
      <c r="G514"/>
      <c r="H514" s="3">
        <v>43282</v>
      </c>
    </row>
    <row r="515" spans="1:8" hidden="1" x14ac:dyDescent="0.2">
      <c r="A515" t="s">
        <v>34</v>
      </c>
      <c r="B515" t="s">
        <v>944</v>
      </c>
      <c r="C515" t="s">
        <v>87</v>
      </c>
      <c r="D515" t="s">
        <v>174</v>
      </c>
      <c r="E515" t="s">
        <v>89</v>
      </c>
      <c r="F515" t="s">
        <v>945</v>
      </c>
      <c r="G515" t="s">
        <v>2539</v>
      </c>
      <c r="H515" s="3">
        <v>40422</v>
      </c>
    </row>
    <row r="516" spans="1:8" hidden="1" x14ac:dyDescent="0.2">
      <c r="A516" t="s">
        <v>46</v>
      </c>
      <c r="B516" t="s">
        <v>946</v>
      </c>
      <c r="C516" t="s">
        <v>93</v>
      </c>
      <c r="D516" t="s">
        <v>947</v>
      </c>
      <c r="E516" t="s">
        <v>103</v>
      </c>
      <c r="F516" t="s">
        <v>948</v>
      </c>
      <c r="G516" t="s">
        <v>949</v>
      </c>
      <c r="H516" s="3">
        <v>45200</v>
      </c>
    </row>
    <row r="517" spans="1:8" hidden="1" x14ac:dyDescent="0.2">
      <c r="A517" t="s">
        <v>46</v>
      </c>
      <c r="B517" t="s">
        <v>2464</v>
      </c>
      <c r="C517" t="s">
        <v>136</v>
      </c>
      <c r="D517" t="s">
        <v>2465</v>
      </c>
      <c r="E517" t="s">
        <v>95</v>
      </c>
      <c r="F517" t="s">
        <v>2466</v>
      </c>
      <c r="G517" t="s">
        <v>2467</v>
      </c>
      <c r="H517" s="3">
        <v>44927</v>
      </c>
    </row>
    <row r="518" spans="1:8" hidden="1" x14ac:dyDescent="0.2">
      <c r="A518" t="s">
        <v>73</v>
      </c>
      <c r="B518" t="s">
        <v>950</v>
      </c>
      <c r="C518" t="s">
        <v>87</v>
      </c>
      <c r="D518" t="s">
        <v>951</v>
      </c>
      <c r="F518" t="s">
        <v>952</v>
      </c>
      <c r="G518" t="s">
        <v>953</v>
      </c>
      <c r="H518" s="3">
        <v>42583</v>
      </c>
    </row>
    <row r="519" spans="1:8" hidden="1" x14ac:dyDescent="0.2">
      <c r="A519" t="s">
        <v>70</v>
      </c>
      <c r="B519" t="s">
        <v>950</v>
      </c>
      <c r="C519" t="s">
        <v>87</v>
      </c>
      <c r="D519" t="s">
        <v>951</v>
      </c>
      <c r="F519" t="s">
        <v>952</v>
      </c>
      <c r="G519" t="s">
        <v>953</v>
      </c>
      <c r="H519" s="3">
        <v>42583</v>
      </c>
    </row>
    <row r="520" spans="1:8" hidden="1" x14ac:dyDescent="0.2">
      <c r="A520" t="s">
        <v>50</v>
      </c>
      <c r="B520" t="s">
        <v>954</v>
      </c>
      <c r="C520" t="s">
        <v>87</v>
      </c>
      <c r="D520" t="s">
        <v>437</v>
      </c>
      <c r="E520" t="s">
        <v>89</v>
      </c>
      <c r="F520" t="s">
        <v>955</v>
      </c>
      <c r="G520" t="s">
        <v>956</v>
      </c>
      <c r="H520" s="3">
        <v>43191</v>
      </c>
    </row>
    <row r="521" spans="1:8" hidden="1" x14ac:dyDescent="0.2">
      <c r="A521" t="s">
        <v>34</v>
      </c>
      <c r="B521" t="s">
        <v>954</v>
      </c>
      <c r="C521" t="s">
        <v>87</v>
      </c>
      <c r="D521" t="s">
        <v>437</v>
      </c>
      <c r="E521" t="s">
        <v>89</v>
      </c>
      <c r="F521" t="s">
        <v>955</v>
      </c>
      <c r="G521" t="s">
        <v>956</v>
      </c>
      <c r="H521" s="3">
        <v>43191</v>
      </c>
    </row>
    <row r="522" spans="1:8" hidden="1" x14ac:dyDescent="0.2">
      <c r="A522" t="s">
        <v>70</v>
      </c>
      <c r="B522" t="s">
        <v>954</v>
      </c>
      <c r="C522" t="s">
        <v>87</v>
      </c>
      <c r="D522" t="s">
        <v>437</v>
      </c>
      <c r="E522" t="s">
        <v>89</v>
      </c>
      <c r="F522" t="s">
        <v>955</v>
      </c>
      <c r="G522" t="s">
        <v>956</v>
      </c>
      <c r="H522" s="3">
        <v>43191</v>
      </c>
    </row>
    <row r="523" spans="1:8" hidden="1" x14ac:dyDescent="0.2">
      <c r="A523" t="s">
        <v>50</v>
      </c>
      <c r="B523" t="s">
        <v>957</v>
      </c>
      <c r="C523" t="s">
        <v>87</v>
      </c>
      <c r="D523" t="s">
        <v>958</v>
      </c>
      <c r="E523" t="s">
        <v>95</v>
      </c>
      <c r="F523" t="s">
        <v>959</v>
      </c>
      <c r="G523" t="s">
        <v>960</v>
      </c>
      <c r="H523" s="3">
        <v>43709</v>
      </c>
    </row>
    <row r="524" spans="1:8" hidden="1" x14ac:dyDescent="0.2">
      <c r="A524" t="s">
        <v>34</v>
      </c>
      <c r="B524" t="s">
        <v>957</v>
      </c>
      <c r="C524" t="s">
        <v>87</v>
      </c>
      <c r="D524" t="s">
        <v>958</v>
      </c>
      <c r="E524" t="s">
        <v>95</v>
      </c>
      <c r="F524" t="s">
        <v>959</v>
      </c>
      <c r="G524" t="s">
        <v>960</v>
      </c>
      <c r="H524" s="3">
        <v>43709</v>
      </c>
    </row>
    <row r="525" spans="1:8" hidden="1" x14ac:dyDescent="0.2">
      <c r="A525" t="s">
        <v>70</v>
      </c>
      <c r="B525" t="s">
        <v>957</v>
      </c>
      <c r="C525" t="s">
        <v>87</v>
      </c>
      <c r="D525" t="s">
        <v>958</v>
      </c>
      <c r="E525" t="s">
        <v>95</v>
      </c>
      <c r="F525" t="s">
        <v>959</v>
      </c>
      <c r="G525" t="s">
        <v>960</v>
      </c>
      <c r="H525" s="3">
        <v>43709</v>
      </c>
    </row>
    <row r="526" spans="1:8" hidden="1" x14ac:dyDescent="0.2">
      <c r="A526" t="s">
        <v>50</v>
      </c>
      <c r="B526" t="s">
        <v>961</v>
      </c>
      <c r="C526" t="s">
        <v>93</v>
      </c>
      <c r="D526" t="s">
        <v>962</v>
      </c>
      <c r="E526" t="s">
        <v>103</v>
      </c>
      <c r="F526" t="s">
        <v>963</v>
      </c>
      <c r="G526" t="s">
        <v>964</v>
      </c>
      <c r="H526" s="3">
        <v>44044</v>
      </c>
    </row>
    <row r="527" spans="1:8" hidden="1" x14ac:dyDescent="0.2">
      <c r="A527" t="s">
        <v>53</v>
      </c>
      <c r="B527" t="s">
        <v>961</v>
      </c>
      <c r="C527" t="s">
        <v>93</v>
      </c>
      <c r="D527" t="s">
        <v>962</v>
      </c>
      <c r="E527" t="s">
        <v>103</v>
      </c>
      <c r="F527" t="s">
        <v>963</v>
      </c>
      <c r="G527" t="s">
        <v>964</v>
      </c>
      <c r="H527" s="3">
        <v>44044</v>
      </c>
    </row>
    <row r="528" spans="1:8" hidden="1" x14ac:dyDescent="0.2">
      <c r="A528" t="s">
        <v>34</v>
      </c>
      <c r="B528" t="s">
        <v>961</v>
      </c>
      <c r="C528" t="s">
        <v>93</v>
      </c>
      <c r="D528" t="s">
        <v>962</v>
      </c>
      <c r="E528" t="s">
        <v>103</v>
      </c>
      <c r="F528" t="s">
        <v>963</v>
      </c>
      <c r="G528" t="s">
        <v>964</v>
      </c>
      <c r="H528" s="3">
        <v>44044</v>
      </c>
    </row>
    <row r="529" spans="1:8" hidden="1" x14ac:dyDescent="0.2">
      <c r="A529" t="s">
        <v>70</v>
      </c>
      <c r="B529" t="s">
        <v>961</v>
      </c>
      <c r="C529" t="s">
        <v>93</v>
      </c>
      <c r="D529" t="s">
        <v>962</v>
      </c>
      <c r="E529" t="s">
        <v>103</v>
      </c>
      <c r="F529" t="s">
        <v>963</v>
      </c>
      <c r="G529" t="s">
        <v>964</v>
      </c>
      <c r="H529" s="3">
        <v>44044</v>
      </c>
    </row>
    <row r="530" spans="1:8" hidden="1" x14ac:dyDescent="0.2">
      <c r="A530" t="s">
        <v>50</v>
      </c>
      <c r="B530" t="s">
        <v>965</v>
      </c>
      <c r="C530" t="s">
        <v>157</v>
      </c>
      <c r="E530" t="s">
        <v>103</v>
      </c>
      <c r="F530" t="s">
        <v>331</v>
      </c>
      <c r="G530"/>
      <c r="H530" s="3">
        <v>43862</v>
      </c>
    </row>
    <row r="531" spans="1:8" hidden="1" x14ac:dyDescent="0.2">
      <c r="A531" t="s">
        <v>50</v>
      </c>
      <c r="B531" t="s">
        <v>966</v>
      </c>
      <c r="C531" t="s">
        <v>87</v>
      </c>
      <c r="D531" t="s">
        <v>967</v>
      </c>
      <c r="E531" t="s">
        <v>89</v>
      </c>
      <c r="F531" t="s">
        <v>968</v>
      </c>
      <c r="G531"/>
      <c r="H531" s="3">
        <v>44501</v>
      </c>
    </row>
    <row r="532" spans="1:8" hidden="1" x14ac:dyDescent="0.2">
      <c r="A532" t="s">
        <v>72</v>
      </c>
      <c r="B532" t="s">
        <v>966</v>
      </c>
      <c r="C532" t="s">
        <v>87</v>
      </c>
      <c r="D532" t="s">
        <v>967</v>
      </c>
      <c r="E532" t="s">
        <v>89</v>
      </c>
      <c r="F532" t="s">
        <v>968</v>
      </c>
      <c r="G532"/>
      <c r="H532" s="3">
        <v>44501</v>
      </c>
    </row>
    <row r="533" spans="1:8" hidden="1" x14ac:dyDescent="0.2">
      <c r="A533" t="s">
        <v>53</v>
      </c>
      <c r="B533" t="s">
        <v>966</v>
      </c>
      <c r="C533" t="s">
        <v>87</v>
      </c>
      <c r="D533" t="s">
        <v>967</v>
      </c>
      <c r="E533" t="s">
        <v>89</v>
      </c>
      <c r="F533" t="s">
        <v>968</v>
      </c>
      <c r="G533"/>
      <c r="H533" s="3">
        <v>44501</v>
      </c>
    </row>
    <row r="534" spans="1:8" hidden="1" x14ac:dyDescent="0.2">
      <c r="A534" t="s">
        <v>35</v>
      </c>
      <c r="B534" t="s">
        <v>966</v>
      </c>
      <c r="C534" t="s">
        <v>87</v>
      </c>
      <c r="D534" t="s">
        <v>967</v>
      </c>
      <c r="E534" t="s">
        <v>89</v>
      </c>
      <c r="F534" t="s">
        <v>968</v>
      </c>
      <c r="G534"/>
      <c r="H534" s="3">
        <v>44501</v>
      </c>
    </row>
    <row r="535" spans="1:8" hidden="1" x14ac:dyDescent="0.2">
      <c r="A535" t="s">
        <v>20</v>
      </c>
      <c r="B535" t="s">
        <v>966</v>
      </c>
      <c r="C535" t="s">
        <v>87</v>
      </c>
      <c r="D535" t="s">
        <v>967</v>
      </c>
      <c r="E535" t="s">
        <v>89</v>
      </c>
      <c r="F535" t="s">
        <v>968</v>
      </c>
      <c r="G535"/>
      <c r="H535" s="3">
        <v>44501</v>
      </c>
    </row>
    <row r="536" spans="1:8" hidden="1" x14ac:dyDescent="0.2">
      <c r="A536" t="s">
        <v>34</v>
      </c>
      <c r="B536" t="s">
        <v>966</v>
      </c>
      <c r="C536" t="s">
        <v>87</v>
      </c>
      <c r="D536" t="s">
        <v>967</v>
      </c>
      <c r="E536" t="s">
        <v>89</v>
      </c>
      <c r="F536" t="s">
        <v>968</v>
      </c>
      <c r="G536"/>
      <c r="H536" s="3">
        <v>44501</v>
      </c>
    </row>
    <row r="537" spans="1:8" hidden="1" x14ac:dyDescent="0.2">
      <c r="A537" t="s">
        <v>70</v>
      </c>
      <c r="B537" t="s">
        <v>966</v>
      </c>
      <c r="C537" t="s">
        <v>87</v>
      </c>
      <c r="D537" t="s">
        <v>967</v>
      </c>
      <c r="E537" t="s">
        <v>89</v>
      </c>
      <c r="F537" t="s">
        <v>968</v>
      </c>
      <c r="G537"/>
      <c r="H537" s="3">
        <v>44501</v>
      </c>
    </row>
    <row r="538" spans="1:8" x14ac:dyDescent="0.2">
      <c r="A538" t="s">
        <v>50</v>
      </c>
      <c r="B538" t="s">
        <v>969</v>
      </c>
      <c r="C538" t="s">
        <v>87</v>
      </c>
      <c r="D538" t="s">
        <v>970</v>
      </c>
      <c r="E538" t="s">
        <v>95</v>
      </c>
      <c r="F538" t="s">
        <v>971</v>
      </c>
      <c r="G538"/>
      <c r="H538" s="3">
        <v>44896</v>
      </c>
    </row>
    <row r="539" spans="1:8" x14ac:dyDescent="0.2">
      <c r="A539" t="s">
        <v>53</v>
      </c>
      <c r="B539" t="s">
        <v>969</v>
      </c>
      <c r="C539" t="s">
        <v>87</v>
      </c>
      <c r="D539" t="s">
        <v>970</v>
      </c>
      <c r="E539" t="s">
        <v>95</v>
      </c>
      <c r="F539" t="s">
        <v>971</v>
      </c>
      <c r="G539"/>
      <c r="H539" s="3">
        <v>44896</v>
      </c>
    </row>
    <row r="540" spans="1:8" x14ac:dyDescent="0.2">
      <c r="A540" t="s">
        <v>34</v>
      </c>
      <c r="B540" t="s">
        <v>969</v>
      </c>
      <c r="C540" t="s">
        <v>87</v>
      </c>
      <c r="D540" t="s">
        <v>970</v>
      </c>
      <c r="E540" t="s">
        <v>95</v>
      </c>
      <c r="F540" t="s">
        <v>971</v>
      </c>
      <c r="G540"/>
      <c r="H540" s="3">
        <v>44896</v>
      </c>
    </row>
    <row r="541" spans="1:8" hidden="1" x14ac:dyDescent="0.2">
      <c r="A541" t="s">
        <v>50</v>
      </c>
      <c r="B541" t="s">
        <v>972</v>
      </c>
      <c r="C541" t="s">
        <v>93</v>
      </c>
      <c r="D541" t="s">
        <v>973</v>
      </c>
      <c r="E541" t="s">
        <v>124</v>
      </c>
      <c r="F541" t="s">
        <v>974</v>
      </c>
      <c r="G541" t="s">
        <v>975</v>
      </c>
      <c r="H541" s="3">
        <v>45017</v>
      </c>
    </row>
    <row r="542" spans="1:8" hidden="1" x14ac:dyDescent="0.2">
      <c r="A542" t="s">
        <v>20</v>
      </c>
      <c r="B542" t="s">
        <v>972</v>
      </c>
      <c r="C542" t="s">
        <v>93</v>
      </c>
      <c r="D542" t="s">
        <v>973</v>
      </c>
      <c r="E542" t="s">
        <v>124</v>
      </c>
      <c r="F542" t="s">
        <v>974</v>
      </c>
      <c r="G542" t="s">
        <v>975</v>
      </c>
      <c r="H542" s="3">
        <v>45017</v>
      </c>
    </row>
    <row r="543" spans="1:8" hidden="1" x14ac:dyDescent="0.2">
      <c r="A543" t="s">
        <v>34</v>
      </c>
      <c r="B543" t="s">
        <v>972</v>
      </c>
      <c r="C543" t="s">
        <v>93</v>
      </c>
      <c r="D543" t="s">
        <v>973</v>
      </c>
      <c r="E543" t="s">
        <v>124</v>
      </c>
      <c r="F543" t="s">
        <v>974</v>
      </c>
      <c r="G543" t="s">
        <v>975</v>
      </c>
      <c r="H543" s="3">
        <v>45017</v>
      </c>
    </row>
    <row r="544" spans="1:8" hidden="1" x14ac:dyDescent="0.2">
      <c r="A544" t="s">
        <v>70</v>
      </c>
      <c r="B544" t="s">
        <v>972</v>
      </c>
      <c r="C544" t="s">
        <v>93</v>
      </c>
      <c r="D544" t="s">
        <v>973</v>
      </c>
      <c r="E544" t="s">
        <v>124</v>
      </c>
      <c r="F544" t="s">
        <v>974</v>
      </c>
      <c r="G544" t="s">
        <v>975</v>
      </c>
      <c r="H544" s="3">
        <v>45017</v>
      </c>
    </row>
    <row r="545" spans="1:8" hidden="1" x14ac:dyDescent="0.2">
      <c r="A545" t="s">
        <v>39</v>
      </c>
      <c r="B545" t="s">
        <v>976</v>
      </c>
      <c r="C545" t="s">
        <v>87</v>
      </c>
      <c r="D545" t="s">
        <v>344</v>
      </c>
      <c r="E545" t="s">
        <v>89</v>
      </c>
      <c r="F545" t="s">
        <v>977</v>
      </c>
      <c r="G545"/>
      <c r="H545" s="3">
        <v>41395</v>
      </c>
    </row>
    <row r="546" spans="1:8" hidden="1" x14ac:dyDescent="0.2">
      <c r="A546" t="s">
        <v>70</v>
      </c>
      <c r="B546" t="s">
        <v>976</v>
      </c>
      <c r="C546" t="s">
        <v>87</v>
      </c>
      <c r="D546" t="s">
        <v>344</v>
      </c>
      <c r="E546" t="s">
        <v>89</v>
      </c>
      <c r="F546" t="s">
        <v>977</v>
      </c>
      <c r="G546"/>
      <c r="H546" s="3">
        <v>41395</v>
      </c>
    </row>
    <row r="547" spans="1:8" hidden="1" x14ac:dyDescent="0.2">
      <c r="A547" t="s">
        <v>44</v>
      </c>
      <c r="B547" t="s">
        <v>978</v>
      </c>
      <c r="C547" t="s">
        <v>87</v>
      </c>
      <c r="D547" t="s">
        <v>979</v>
      </c>
      <c r="E547" t="s">
        <v>103</v>
      </c>
      <c r="F547" t="s">
        <v>980</v>
      </c>
      <c r="G547" t="s">
        <v>981</v>
      </c>
      <c r="H547" s="3">
        <v>44075</v>
      </c>
    </row>
    <row r="548" spans="1:8" hidden="1" x14ac:dyDescent="0.2">
      <c r="A548" t="s">
        <v>32</v>
      </c>
      <c r="B548" t="s">
        <v>982</v>
      </c>
      <c r="C548" t="s">
        <v>414</v>
      </c>
      <c r="F548" t="s">
        <v>983</v>
      </c>
      <c r="G548"/>
      <c r="H548" s="3">
        <v>42675</v>
      </c>
    </row>
    <row r="549" spans="1:8" hidden="1" x14ac:dyDescent="0.2">
      <c r="A549" t="s">
        <v>32</v>
      </c>
      <c r="B549" t="s">
        <v>984</v>
      </c>
      <c r="C549" t="s">
        <v>87</v>
      </c>
      <c r="D549" t="s">
        <v>2468</v>
      </c>
      <c r="E549" t="s">
        <v>210</v>
      </c>
      <c r="F549" t="s">
        <v>985</v>
      </c>
      <c r="G549" t="s">
        <v>986</v>
      </c>
      <c r="H549" s="3">
        <v>42491</v>
      </c>
    </row>
    <row r="550" spans="1:8" hidden="1" x14ac:dyDescent="0.2">
      <c r="A550" t="s">
        <v>4</v>
      </c>
      <c r="B550" t="s">
        <v>984</v>
      </c>
      <c r="C550" t="s">
        <v>87</v>
      </c>
      <c r="D550" t="s">
        <v>2468</v>
      </c>
      <c r="E550" t="s">
        <v>210</v>
      </c>
      <c r="F550" t="s">
        <v>985</v>
      </c>
      <c r="G550" t="s">
        <v>986</v>
      </c>
      <c r="H550" s="3">
        <v>42491</v>
      </c>
    </row>
    <row r="551" spans="1:8" hidden="1" x14ac:dyDescent="0.2">
      <c r="A551" t="s">
        <v>19</v>
      </c>
      <c r="B551" t="s">
        <v>984</v>
      </c>
      <c r="C551" t="s">
        <v>87</v>
      </c>
      <c r="D551" t="s">
        <v>2468</v>
      </c>
      <c r="E551" t="s">
        <v>210</v>
      </c>
      <c r="F551" t="s">
        <v>985</v>
      </c>
      <c r="G551" t="s">
        <v>986</v>
      </c>
      <c r="H551" s="3">
        <v>42491</v>
      </c>
    </row>
    <row r="552" spans="1:8" hidden="1" x14ac:dyDescent="0.2">
      <c r="A552" t="s">
        <v>32</v>
      </c>
      <c r="B552" t="s">
        <v>987</v>
      </c>
      <c r="C552" t="s">
        <v>414</v>
      </c>
      <c r="F552" t="s">
        <v>988</v>
      </c>
      <c r="G552"/>
      <c r="H552" s="3">
        <v>42675</v>
      </c>
    </row>
    <row r="553" spans="1:8" hidden="1" x14ac:dyDescent="0.2">
      <c r="A553" t="s">
        <v>32</v>
      </c>
      <c r="B553" t="s">
        <v>989</v>
      </c>
      <c r="C553" t="s">
        <v>414</v>
      </c>
      <c r="F553" t="s">
        <v>990</v>
      </c>
      <c r="G553"/>
      <c r="H553" s="3">
        <v>42401</v>
      </c>
    </row>
    <row r="554" spans="1:8" hidden="1" x14ac:dyDescent="0.2">
      <c r="A554" t="s">
        <v>32</v>
      </c>
      <c r="B554" t="s">
        <v>991</v>
      </c>
      <c r="C554" t="s">
        <v>414</v>
      </c>
      <c r="F554" t="s">
        <v>992</v>
      </c>
      <c r="G554"/>
      <c r="H554" s="3">
        <v>42736</v>
      </c>
    </row>
    <row r="555" spans="1:8" hidden="1" x14ac:dyDescent="0.2">
      <c r="A555" t="s">
        <v>32</v>
      </c>
      <c r="B555" t="s">
        <v>993</v>
      </c>
      <c r="C555" t="s">
        <v>87</v>
      </c>
      <c r="D555" t="s">
        <v>2469</v>
      </c>
      <c r="E555" t="s">
        <v>210</v>
      </c>
      <c r="F555" t="s">
        <v>994</v>
      </c>
      <c r="G555"/>
      <c r="H555" s="3">
        <v>42826</v>
      </c>
    </row>
    <row r="556" spans="1:8" hidden="1" x14ac:dyDescent="0.2">
      <c r="A556" t="s">
        <v>19</v>
      </c>
      <c r="B556" t="s">
        <v>993</v>
      </c>
      <c r="C556" t="s">
        <v>87</v>
      </c>
      <c r="D556" t="s">
        <v>2469</v>
      </c>
      <c r="E556" t="s">
        <v>210</v>
      </c>
      <c r="F556" t="s">
        <v>994</v>
      </c>
      <c r="G556"/>
      <c r="H556" s="3">
        <v>42826</v>
      </c>
    </row>
    <row r="557" spans="1:8" hidden="1" x14ac:dyDescent="0.2">
      <c r="A557" t="s">
        <v>48</v>
      </c>
      <c r="B557" t="s">
        <v>993</v>
      </c>
      <c r="C557" t="s">
        <v>87</v>
      </c>
      <c r="D557" t="s">
        <v>2469</v>
      </c>
      <c r="E557" t="s">
        <v>210</v>
      </c>
      <c r="F557" t="s">
        <v>994</v>
      </c>
      <c r="G557"/>
      <c r="H557" s="3">
        <v>42826</v>
      </c>
    </row>
    <row r="558" spans="1:8" hidden="1" x14ac:dyDescent="0.2">
      <c r="A558" t="s">
        <v>32</v>
      </c>
      <c r="B558" t="s">
        <v>995</v>
      </c>
      <c r="C558" t="s">
        <v>87</v>
      </c>
      <c r="D558" t="s">
        <v>2470</v>
      </c>
      <c r="E558" t="s">
        <v>210</v>
      </c>
      <c r="F558" t="s">
        <v>996</v>
      </c>
      <c r="G558"/>
      <c r="H558" s="3">
        <v>43191</v>
      </c>
    </row>
    <row r="559" spans="1:8" hidden="1" x14ac:dyDescent="0.2">
      <c r="A559" t="s">
        <v>19</v>
      </c>
      <c r="B559" t="s">
        <v>995</v>
      </c>
      <c r="C559" t="s">
        <v>87</v>
      </c>
      <c r="D559" t="s">
        <v>2470</v>
      </c>
      <c r="E559" t="s">
        <v>210</v>
      </c>
      <c r="F559" t="s">
        <v>996</v>
      </c>
      <c r="G559"/>
      <c r="H559" s="3">
        <v>43191</v>
      </c>
    </row>
    <row r="560" spans="1:8" hidden="1" x14ac:dyDescent="0.2">
      <c r="A560" t="s">
        <v>32</v>
      </c>
      <c r="B560" t="s">
        <v>997</v>
      </c>
      <c r="C560" t="s">
        <v>87</v>
      </c>
      <c r="D560" t="s">
        <v>998</v>
      </c>
      <c r="F560" t="s">
        <v>999</v>
      </c>
      <c r="G560"/>
      <c r="H560" s="3">
        <v>43405</v>
      </c>
    </row>
    <row r="561" spans="1:8" hidden="1" x14ac:dyDescent="0.2">
      <c r="A561" t="s">
        <v>19</v>
      </c>
      <c r="B561" t="s">
        <v>997</v>
      </c>
      <c r="C561" t="s">
        <v>87</v>
      </c>
      <c r="D561" t="s">
        <v>998</v>
      </c>
      <c r="F561" t="s">
        <v>999</v>
      </c>
      <c r="G561"/>
      <c r="H561" s="3">
        <v>43405</v>
      </c>
    </row>
    <row r="562" spans="1:8" hidden="1" x14ac:dyDescent="0.2">
      <c r="A562" t="s">
        <v>32</v>
      </c>
      <c r="B562" t="s">
        <v>1000</v>
      </c>
      <c r="C562" t="s">
        <v>157</v>
      </c>
      <c r="E562" t="s">
        <v>103</v>
      </c>
      <c r="F562" t="s">
        <v>1001</v>
      </c>
      <c r="G562"/>
      <c r="H562" s="3">
        <v>43405</v>
      </c>
    </row>
    <row r="563" spans="1:8" hidden="1" x14ac:dyDescent="0.2">
      <c r="A563" t="s">
        <v>32</v>
      </c>
      <c r="B563" t="s">
        <v>1002</v>
      </c>
      <c r="C563" t="s">
        <v>93</v>
      </c>
      <c r="D563" t="s">
        <v>1003</v>
      </c>
      <c r="E563" t="s">
        <v>103</v>
      </c>
      <c r="F563" t="s">
        <v>1004</v>
      </c>
      <c r="G563" t="s">
        <v>1005</v>
      </c>
      <c r="H563" s="3">
        <v>43466</v>
      </c>
    </row>
    <row r="564" spans="1:8" hidden="1" x14ac:dyDescent="0.2">
      <c r="A564" t="s">
        <v>19</v>
      </c>
      <c r="B564" t="s">
        <v>1002</v>
      </c>
      <c r="C564" t="s">
        <v>93</v>
      </c>
      <c r="D564" t="s">
        <v>1003</v>
      </c>
      <c r="E564" t="s">
        <v>103</v>
      </c>
      <c r="F564" t="s">
        <v>1004</v>
      </c>
      <c r="G564" t="s">
        <v>1005</v>
      </c>
      <c r="H564" s="3">
        <v>43466</v>
      </c>
    </row>
    <row r="565" spans="1:8" hidden="1" x14ac:dyDescent="0.2">
      <c r="A565" t="s">
        <v>32</v>
      </c>
      <c r="B565" t="s">
        <v>1006</v>
      </c>
      <c r="C565" t="s">
        <v>87</v>
      </c>
      <c r="D565" t="s">
        <v>2471</v>
      </c>
      <c r="E565" t="s">
        <v>210</v>
      </c>
      <c r="F565" t="s">
        <v>1007</v>
      </c>
      <c r="G565" t="s">
        <v>1008</v>
      </c>
      <c r="H565" s="3">
        <v>43556</v>
      </c>
    </row>
    <row r="566" spans="1:8" hidden="1" x14ac:dyDescent="0.2">
      <c r="A566" t="s">
        <v>19</v>
      </c>
      <c r="B566" t="s">
        <v>1006</v>
      </c>
      <c r="C566" t="s">
        <v>87</v>
      </c>
      <c r="D566" t="s">
        <v>2471</v>
      </c>
      <c r="E566" t="s">
        <v>210</v>
      </c>
      <c r="F566" t="s">
        <v>1007</v>
      </c>
      <c r="G566" t="s">
        <v>1008</v>
      </c>
      <c r="H566" s="3">
        <v>43556</v>
      </c>
    </row>
    <row r="567" spans="1:8" hidden="1" x14ac:dyDescent="0.2">
      <c r="A567" t="s">
        <v>32</v>
      </c>
      <c r="B567" t="s">
        <v>1009</v>
      </c>
      <c r="C567" t="s">
        <v>235</v>
      </c>
      <c r="E567" t="s">
        <v>95</v>
      </c>
      <c r="F567" t="s">
        <v>1010</v>
      </c>
      <c r="G567"/>
      <c r="H567" s="3">
        <v>43862</v>
      </c>
    </row>
    <row r="568" spans="1:8" hidden="1" x14ac:dyDescent="0.2">
      <c r="A568" t="s">
        <v>32</v>
      </c>
      <c r="B568" t="s">
        <v>1011</v>
      </c>
      <c r="C568" t="s">
        <v>87</v>
      </c>
      <c r="D568" t="s">
        <v>2461</v>
      </c>
      <c r="E568" t="s">
        <v>210</v>
      </c>
      <c r="F568" t="s">
        <v>1012</v>
      </c>
      <c r="G568" t="s">
        <v>1013</v>
      </c>
      <c r="H568" s="3">
        <v>44317</v>
      </c>
    </row>
    <row r="569" spans="1:8" hidden="1" x14ac:dyDescent="0.2">
      <c r="A569" t="s">
        <v>3</v>
      </c>
      <c r="B569" t="s">
        <v>1011</v>
      </c>
      <c r="C569" t="s">
        <v>87</v>
      </c>
      <c r="D569" t="s">
        <v>2461</v>
      </c>
      <c r="E569" t="s">
        <v>210</v>
      </c>
      <c r="F569" t="s">
        <v>1012</v>
      </c>
      <c r="G569" t="s">
        <v>1013</v>
      </c>
      <c r="H569" s="3">
        <v>44317</v>
      </c>
    </row>
    <row r="570" spans="1:8" x14ac:dyDescent="0.2">
      <c r="A570" t="s">
        <v>32</v>
      </c>
      <c r="B570" t="s">
        <v>1014</v>
      </c>
      <c r="C570" t="s">
        <v>87</v>
      </c>
      <c r="D570" t="s">
        <v>1015</v>
      </c>
      <c r="E570" t="s">
        <v>95</v>
      </c>
      <c r="F570" t="s">
        <v>1016</v>
      </c>
      <c r="G570"/>
      <c r="H570" s="3">
        <v>44774</v>
      </c>
    </row>
    <row r="571" spans="1:8" x14ac:dyDescent="0.2">
      <c r="A571" t="s">
        <v>55</v>
      </c>
      <c r="B571" t="s">
        <v>1017</v>
      </c>
      <c r="C571" t="s">
        <v>1018</v>
      </c>
      <c r="F571" t="s">
        <v>1019</v>
      </c>
      <c r="G571"/>
      <c r="H571" s="3">
        <v>44682</v>
      </c>
    </row>
    <row r="572" spans="1:8" x14ac:dyDescent="0.2">
      <c r="A572" t="s">
        <v>24</v>
      </c>
      <c r="B572" t="s">
        <v>1020</v>
      </c>
      <c r="C572" t="s">
        <v>87</v>
      </c>
      <c r="D572" t="s">
        <v>1021</v>
      </c>
      <c r="E572" t="s">
        <v>89</v>
      </c>
      <c r="F572" t="s">
        <v>1022</v>
      </c>
      <c r="G572" t="s">
        <v>1023</v>
      </c>
      <c r="H572" s="3">
        <v>44713</v>
      </c>
    </row>
    <row r="573" spans="1:8" hidden="1" x14ac:dyDescent="0.2">
      <c r="A573" t="s">
        <v>60</v>
      </c>
      <c r="B573" t="s">
        <v>1024</v>
      </c>
      <c r="C573" t="s">
        <v>87</v>
      </c>
      <c r="D573" t="s">
        <v>455</v>
      </c>
      <c r="F573" t="s">
        <v>1025</v>
      </c>
      <c r="G573"/>
      <c r="H573" s="3">
        <v>38869</v>
      </c>
    </row>
    <row r="574" spans="1:8" hidden="1" x14ac:dyDescent="0.2">
      <c r="A574" t="s">
        <v>24</v>
      </c>
      <c r="B574" t="s">
        <v>1026</v>
      </c>
      <c r="C574" t="s">
        <v>87</v>
      </c>
      <c r="D574" t="s">
        <v>1027</v>
      </c>
      <c r="E574" t="s">
        <v>89</v>
      </c>
      <c r="F574" t="s">
        <v>1028</v>
      </c>
      <c r="G574" t="s">
        <v>1029</v>
      </c>
      <c r="H574" s="3">
        <v>43770</v>
      </c>
    </row>
    <row r="575" spans="1:8" hidden="1" x14ac:dyDescent="0.2">
      <c r="A575" t="s">
        <v>3</v>
      </c>
      <c r="B575" t="s">
        <v>1030</v>
      </c>
      <c r="C575" t="s">
        <v>93</v>
      </c>
      <c r="D575" t="s">
        <v>1031</v>
      </c>
      <c r="E575" t="s">
        <v>210</v>
      </c>
      <c r="F575" t="s">
        <v>1032</v>
      </c>
      <c r="G575" t="s">
        <v>1033</v>
      </c>
      <c r="H575" s="3">
        <v>43983</v>
      </c>
    </row>
    <row r="576" spans="1:8" hidden="1" x14ac:dyDescent="0.2">
      <c r="A576" t="s">
        <v>4</v>
      </c>
      <c r="B576" t="s">
        <v>1034</v>
      </c>
      <c r="C576" t="s">
        <v>235</v>
      </c>
      <c r="F576" t="s">
        <v>1035</v>
      </c>
      <c r="G576"/>
      <c r="H576" s="3">
        <v>38473</v>
      </c>
    </row>
    <row r="577" spans="1:8" hidden="1" x14ac:dyDescent="0.2">
      <c r="A577" t="s">
        <v>22</v>
      </c>
      <c r="B577" t="s">
        <v>1036</v>
      </c>
      <c r="C577" t="s">
        <v>87</v>
      </c>
      <c r="D577" t="s">
        <v>1037</v>
      </c>
      <c r="E577" t="s">
        <v>95</v>
      </c>
      <c r="F577" t="s">
        <v>1038</v>
      </c>
      <c r="G577"/>
      <c r="H577" s="3">
        <v>42979</v>
      </c>
    </row>
    <row r="578" spans="1:8" hidden="1" x14ac:dyDescent="0.2">
      <c r="A578" t="s">
        <v>39</v>
      </c>
      <c r="B578" t="s">
        <v>1036</v>
      </c>
      <c r="C578" t="s">
        <v>87</v>
      </c>
      <c r="D578" t="s">
        <v>1037</v>
      </c>
      <c r="E578" t="s">
        <v>95</v>
      </c>
      <c r="F578" t="s">
        <v>1038</v>
      </c>
      <c r="G578"/>
      <c r="H578" s="3">
        <v>42979</v>
      </c>
    </row>
    <row r="579" spans="1:8" hidden="1" x14ac:dyDescent="0.2">
      <c r="A579" t="s">
        <v>22</v>
      </c>
      <c r="B579" t="s">
        <v>1039</v>
      </c>
      <c r="C579" t="s">
        <v>87</v>
      </c>
      <c r="D579" t="s">
        <v>1040</v>
      </c>
      <c r="E579" t="s">
        <v>103</v>
      </c>
      <c r="F579" t="s">
        <v>1041</v>
      </c>
      <c r="G579" t="s">
        <v>1042</v>
      </c>
      <c r="H579" s="3">
        <v>42826</v>
      </c>
    </row>
    <row r="580" spans="1:8" hidden="1" x14ac:dyDescent="0.2">
      <c r="A580" t="s">
        <v>39</v>
      </c>
      <c r="B580" t="s">
        <v>1039</v>
      </c>
      <c r="C580" t="s">
        <v>87</v>
      </c>
      <c r="D580" t="s">
        <v>1040</v>
      </c>
      <c r="E580" t="s">
        <v>103</v>
      </c>
      <c r="F580" t="s">
        <v>1041</v>
      </c>
      <c r="G580" t="s">
        <v>1042</v>
      </c>
      <c r="H580" s="3">
        <v>42826</v>
      </c>
    </row>
    <row r="581" spans="1:8" hidden="1" x14ac:dyDescent="0.2">
      <c r="A581" t="s">
        <v>22</v>
      </c>
      <c r="B581" t="s">
        <v>1043</v>
      </c>
      <c r="C581" t="s">
        <v>87</v>
      </c>
      <c r="D581" t="s">
        <v>769</v>
      </c>
      <c r="E581" t="s">
        <v>89</v>
      </c>
      <c r="F581" t="s">
        <v>1044</v>
      </c>
      <c r="G581" t="s">
        <v>1045</v>
      </c>
      <c r="H581" s="3">
        <v>42856</v>
      </c>
    </row>
    <row r="582" spans="1:8" hidden="1" x14ac:dyDescent="0.2">
      <c r="A582" t="s">
        <v>22</v>
      </c>
      <c r="B582" t="s">
        <v>1046</v>
      </c>
      <c r="C582" t="s">
        <v>87</v>
      </c>
      <c r="D582" t="s">
        <v>1047</v>
      </c>
      <c r="E582" t="s">
        <v>95</v>
      </c>
      <c r="F582" t="s">
        <v>1048</v>
      </c>
      <c r="G582" t="s">
        <v>1049</v>
      </c>
      <c r="H582" s="3">
        <v>43344</v>
      </c>
    </row>
    <row r="583" spans="1:8" hidden="1" x14ac:dyDescent="0.2">
      <c r="A583" t="s">
        <v>27</v>
      </c>
      <c r="B583" t="s">
        <v>1046</v>
      </c>
      <c r="C583" t="s">
        <v>87</v>
      </c>
      <c r="D583" t="s">
        <v>1047</v>
      </c>
      <c r="E583" t="s">
        <v>95</v>
      </c>
      <c r="F583" t="s">
        <v>1048</v>
      </c>
      <c r="G583" t="s">
        <v>1049</v>
      </c>
      <c r="H583" s="3">
        <v>43344</v>
      </c>
    </row>
    <row r="584" spans="1:8" hidden="1" x14ac:dyDescent="0.2">
      <c r="A584" t="s">
        <v>35</v>
      </c>
      <c r="B584" t="s">
        <v>1046</v>
      </c>
      <c r="C584" t="s">
        <v>87</v>
      </c>
      <c r="D584" t="s">
        <v>1047</v>
      </c>
      <c r="E584" t="s">
        <v>95</v>
      </c>
      <c r="F584" t="s">
        <v>1048</v>
      </c>
      <c r="G584" t="s">
        <v>1049</v>
      </c>
      <c r="H584" s="3">
        <v>43344</v>
      </c>
    </row>
    <row r="585" spans="1:8" hidden="1" x14ac:dyDescent="0.2">
      <c r="A585" t="s">
        <v>34</v>
      </c>
      <c r="B585" t="s">
        <v>1046</v>
      </c>
      <c r="C585" t="s">
        <v>87</v>
      </c>
      <c r="D585" t="s">
        <v>1047</v>
      </c>
      <c r="E585" t="s">
        <v>95</v>
      </c>
      <c r="F585" t="s">
        <v>1048</v>
      </c>
      <c r="G585" t="s">
        <v>1049</v>
      </c>
      <c r="H585" s="3">
        <v>43344</v>
      </c>
    </row>
    <row r="586" spans="1:8" hidden="1" x14ac:dyDescent="0.2">
      <c r="A586" t="s">
        <v>22</v>
      </c>
      <c r="B586" t="s">
        <v>1050</v>
      </c>
      <c r="C586" t="s">
        <v>235</v>
      </c>
      <c r="F586" t="s">
        <v>1051</v>
      </c>
      <c r="G586"/>
      <c r="H586" s="3">
        <v>43405</v>
      </c>
    </row>
    <row r="587" spans="1:8" hidden="1" x14ac:dyDescent="0.2">
      <c r="A587" t="s">
        <v>22</v>
      </c>
      <c r="B587" t="s">
        <v>1052</v>
      </c>
      <c r="C587" t="s">
        <v>87</v>
      </c>
      <c r="D587" t="s">
        <v>378</v>
      </c>
      <c r="E587" t="s">
        <v>89</v>
      </c>
      <c r="F587" t="s">
        <v>1053</v>
      </c>
      <c r="G587" t="s">
        <v>1054</v>
      </c>
      <c r="H587" s="3">
        <v>43374</v>
      </c>
    </row>
    <row r="588" spans="1:8" hidden="1" x14ac:dyDescent="0.2">
      <c r="A588" t="s">
        <v>70</v>
      </c>
      <c r="B588" t="s">
        <v>1052</v>
      </c>
      <c r="C588" t="s">
        <v>87</v>
      </c>
      <c r="D588" t="s">
        <v>378</v>
      </c>
      <c r="E588" t="s">
        <v>89</v>
      </c>
      <c r="F588" t="s">
        <v>1053</v>
      </c>
      <c r="G588" t="s">
        <v>1054</v>
      </c>
      <c r="H588" s="3">
        <v>43374</v>
      </c>
    </row>
    <row r="589" spans="1:8" hidden="1" x14ac:dyDescent="0.2">
      <c r="A589" t="s">
        <v>22</v>
      </c>
      <c r="B589" t="s">
        <v>1055</v>
      </c>
      <c r="C589" t="s">
        <v>87</v>
      </c>
      <c r="D589" t="s">
        <v>1056</v>
      </c>
      <c r="E589" t="s">
        <v>95</v>
      </c>
      <c r="F589" t="s">
        <v>1057</v>
      </c>
      <c r="G589"/>
      <c r="H589" s="3">
        <v>43252</v>
      </c>
    </row>
    <row r="590" spans="1:8" hidden="1" x14ac:dyDescent="0.2">
      <c r="A590" t="s">
        <v>73</v>
      </c>
      <c r="B590" t="s">
        <v>1055</v>
      </c>
      <c r="C590" t="s">
        <v>87</v>
      </c>
      <c r="D590" t="s">
        <v>1056</v>
      </c>
      <c r="E590" t="s">
        <v>95</v>
      </c>
      <c r="F590" t="s">
        <v>1057</v>
      </c>
      <c r="G590"/>
      <c r="H590" s="3">
        <v>43252</v>
      </c>
    </row>
    <row r="591" spans="1:8" hidden="1" x14ac:dyDescent="0.2">
      <c r="A591" t="s">
        <v>35</v>
      </c>
      <c r="B591" t="s">
        <v>1055</v>
      </c>
      <c r="C591" t="s">
        <v>87</v>
      </c>
      <c r="D591" t="s">
        <v>1056</v>
      </c>
      <c r="E591" t="s">
        <v>95</v>
      </c>
      <c r="F591" t="s">
        <v>1057</v>
      </c>
      <c r="G591"/>
      <c r="H591" s="3">
        <v>43252</v>
      </c>
    </row>
    <row r="592" spans="1:8" hidden="1" x14ac:dyDescent="0.2">
      <c r="A592" t="s">
        <v>70</v>
      </c>
      <c r="B592" t="s">
        <v>1055</v>
      </c>
      <c r="C592" t="s">
        <v>87</v>
      </c>
      <c r="D592" t="s">
        <v>1056</v>
      </c>
      <c r="E592" t="s">
        <v>95</v>
      </c>
      <c r="F592" t="s">
        <v>1057</v>
      </c>
      <c r="G592"/>
      <c r="H592" s="3">
        <v>43252</v>
      </c>
    </row>
    <row r="593" spans="1:8" hidden="1" x14ac:dyDescent="0.2">
      <c r="A593" t="s">
        <v>22</v>
      </c>
      <c r="B593" t="s">
        <v>1058</v>
      </c>
      <c r="C593" t="s">
        <v>87</v>
      </c>
      <c r="D593" t="s">
        <v>1059</v>
      </c>
      <c r="E593" t="s">
        <v>95</v>
      </c>
      <c r="F593" t="s">
        <v>1060</v>
      </c>
      <c r="G593" t="s">
        <v>1061</v>
      </c>
      <c r="H593" s="3">
        <v>43497</v>
      </c>
    </row>
    <row r="594" spans="1:8" hidden="1" x14ac:dyDescent="0.2">
      <c r="A594" t="s">
        <v>76</v>
      </c>
      <c r="B594" t="s">
        <v>1058</v>
      </c>
      <c r="C594" t="s">
        <v>87</v>
      </c>
      <c r="D594" t="s">
        <v>1059</v>
      </c>
      <c r="E594" t="s">
        <v>95</v>
      </c>
      <c r="F594" t="s">
        <v>1060</v>
      </c>
      <c r="G594" t="s">
        <v>1061</v>
      </c>
      <c r="H594" s="3">
        <v>43497</v>
      </c>
    </row>
    <row r="595" spans="1:8" hidden="1" x14ac:dyDescent="0.2">
      <c r="A595" t="s">
        <v>74</v>
      </c>
      <c r="B595" t="s">
        <v>1058</v>
      </c>
      <c r="C595" t="s">
        <v>87</v>
      </c>
      <c r="D595" t="s">
        <v>1059</v>
      </c>
      <c r="E595" t="s">
        <v>95</v>
      </c>
      <c r="F595" t="s">
        <v>1060</v>
      </c>
      <c r="G595" t="s">
        <v>1061</v>
      </c>
      <c r="H595" s="3">
        <v>43497</v>
      </c>
    </row>
    <row r="596" spans="1:8" hidden="1" x14ac:dyDescent="0.2">
      <c r="A596" t="s">
        <v>20</v>
      </c>
      <c r="B596" t="s">
        <v>1058</v>
      </c>
      <c r="C596" t="s">
        <v>87</v>
      </c>
      <c r="D596" t="s">
        <v>1059</v>
      </c>
      <c r="E596" t="s">
        <v>95</v>
      </c>
      <c r="F596" t="s">
        <v>1060</v>
      </c>
      <c r="G596" t="s">
        <v>1061</v>
      </c>
      <c r="H596" s="3">
        <v>43497</v>
      </c>
    </row>
    <row r="597" spans="1:8" hidden="1" x14ac:dyDescent="0.2">
      <c r="A597" t="s">
        <v>73</v>
      </c>
      <c r="B597" t="s">
        <v>1058</v>
      </c>
      <c r="C597" t="s">
        <v>87</v>
      </c>
      <c r="D597" t="s">
        <v>1059</v>
      </c>
      <c r="E597" t="s">
        <v>95</v>
      </c>
      <c r="F597" t="s">
        <v>1060</v>
      </c>
      <c r="G597" t="s">
        <v>1061</v>
      </c>
      <c r="H597" s="3">
        <v>43497</v>
      </c>
    </row>
    <row r="598" spans="1:8" hidden="1" x14ac:dyDescent="0.2">
      <c r="A598" t="s">
        <v>70</v>
      </c>
      <c r="B598" t="s">
        <v>1058</v>
      </c>
      <c r="C598" t="s">
        <v>87</v>
      </c>
      <c r="D598" t="s">
        <v>1059</v>
      </c>
      <c r="E598" t="s">
        <v>95</v>
      </c>
      <c r="F598" t="s">
        <v>1060</v>
      </c>
      <c r="G598" t="s">
        <v>1061</v>
      </c>
      <c r="H598" s="3">
        <v>43497</v>
      </c>
    </row>
    <row r="599" spans="1:8" hidden="1" x14ac:dyDescent="0.2">
      <c r="A599" t="s">
        <v>22</v>
      </c>
      <c r="B599" t="s">
        <v>1062</v>
      </c>
      <c r="C599" t="s">
        <v>93</v>
      </c>
      <c r="D599" t="s">
        <v>1063</v>
      </c>
      <c r="F599" t="s">
        <v>1064</v>
      </c>
      <c r="G599" t="s">
        <v>1065</v>
      </c>
      <c r="H599" s="3">
        <v>43497</v>
      </c>
    </row>
    <row r="600" spans="1:8" hidden="1" x14ac:dyDescent="0.2">
      <c r="A600" t="s">
        <v>22</v>
      </c>
      <c r="B600" t="s">
        <v>1066</v>
      </c>
      <c r="C600" t="s">
        <v>87</v>
      </c>
      <c r="D600" t="s">
        <v>263</v>
      </c>
      <c r="E600" t="s">
        <v>89</v>
      </c>
      <c r="F600" t="s">
        <v>1067</v>
      </c>
      <c r="G600" t="s">
        <v>1068</v>
      </c>
      <c r="H600" s="3">
        <v>43647</v>
      </c>
    </row>
    <row r="601" spans="1:8" hidden="1" x14ac:dyDescent="0.2">
      <c r="A601" t="s">
        <v>20</v>
      </c>
      <c r="B601" t="s">
        <v>1066</v>
      </c>
      <c r="C601" t="s">
        <v>87</v>
      </c>
      <c r="D601" t="s">
        <v>263</v>
      </c>
      <c r="E601" t="s">
        <v>89</v>
      </c>
      <c r="F601" t="s">
        <v>1067</v>
      </c>
      <c r="G601" t="s">
        <v>1068</v>
      </c>
      <c r="H601" s="3">
        <v>43647</v>
      </c>
    </row>
    <row r="602" spans="1:8" hidden="1" x14ac:dyDescent="0.2">
      <c r="A602" t="s">
        <v>22</v>
      </c>
      <c r="B602" t="s">
        <v>2770</v>
      </c>
      <c r="C602" t="s">
        <v>136</v>
      </c>
      <c r="F602" t="s">
        <v>2771</v>
      </c>
      <c r="G602" t="s">
        <v>2766</v>
      </c>
      <c r="H602" s="3">
        <v>44927</v>
      </c>
    </row>
    <row r="603" spans="1:8" hidden="1" x14ac:dyDescent="0.2">
      <c r="A603" t="s">
        <v>33</v>
      </c>
      <c r="B603" t="s">
        <v>1069</v>
      </c>
      <c r="C603" t="s">
        <v>93</v>
      </c>
      <c r="D603" t="s">
        <v>1070</v>
      </c>
      <c r="E603" t="s">
        <v>89</v>
      </c>
      <c r="F603" t="s">
        <v>1071</v>
      </c>
      <c r="G603" t="s">
        <v>1072</v>
      </c>
      <c r="H603" s="3">
        <v>44531</v>
      </c>
    </row>
    <row r="604" spans="1:8" hidden="1" x14ac:dyDescent="0.2">
      <c r="A604" t="s">
        <v>58</v>
      </c>
      <c r="B604" t="s">
        <v>1073</v>
      </c>
      <c r="C604" t="s">
        <v>87</v>
      </c>
      <c r="D604" t="s">
        <v>1074</v>
      </c>
      <c r="F604" t="s">
        <v>1075</v>
      </c>
      <c r="G604"/>
      <c r="H604" s="3">
        <v>44470</v>
      </c>
    </row>
    <row r="605" spans="1:8" x14ac:dyDescent="0.2">
      <c r="A605" t="s">
        <v>46</v>
      </c>
      <c r="B605" t="s">
        <v>1076</v>
      </c>
      <c r="C605" t="s">
        <v>87</v>
      </c>
      <c r="D605" t="s">
        <v>1077</v>
      </c>
      <c r="E605" t="s">
        <v>95</v>
      </c>
      <c r="F605" t="s">
        <v>1078</v>
      </c>
      <c r="G605"/>
      <c r="H605" s="3">
        <v>44562</v>
      </c>
    </row>
    <row r="606" spans="1:8" hidden="1" x14ac:dyDescent="0.2">
      <c r="A606" t="s">
        <v>24</v>
      </c>
      <c r="B606" t="s">
        <v>1079</v>
      </c>
      <c r="C606" t="s">
        <v>87</v>
      </c>
      <c r="D606" t="s">
        <v>1080</v>
      </c>
      <c r="E606" t="s">
        <v>89</v>
      </c>
      <c r="F606" t="s">
        <v>1081</v>
      </c>
      <c r="G606" t="s">
        <v>1082</v>
      </c>
      <c r="H606" s="3">
        <v>41609</v>
      </c>
    </row>
    <row r="607" spans="1:8" hidden="1" x14ac:dyDescent="0.2">
      <c r="A607" t="s">
        <v>6</v>
      </c>
      <c r="B607" t="s">
        <v>1079</v>
      </c>
      <c r="C607" t="s">
        <v>87</v>
      </c>
      <c r="D607" t="s">
        <v>1080</v>
      </c>
      <c r="E607" t="s">
        <v>89</v>
      </c>
      <c r="F607" t="s">
        <v>1081</v>
      </c>
      <c r="G607" t="s">
        <v>1082</v>
      </c>
      <c r="H607" s="3">
        <v>41609</v>
      </c>
    </row>
    <row r="608" spans="1:8" hidden="1" x14ac:dyDescent="0.2">
      <c r="A608" t="s">
        <v>24</v>
      </c>
      <c r="B608" t="s">
        <v>1083</v>
      </c>
      <c r="C608" t="s">
        <v>87</v>
      </c>
      <c r="D608" t="s">
        <v>1084</v>
      </c>
      <c r="E608" t="s">
        <v>103</v>
      </c>
      <c r="F608" t="s">
        <v>1085</v>
      </c>
      <c r="G608" t="s">
        <v>1086</v>
      </c>
      <c r="H608" s="3">
        <v>41334</v>
      </c>
    </row>
    <row r="609" spans="1:8" hidden="1" x14ac:dyDescent="0.2">
      <c r="A609" t="s">
        <v>6</v>
      </c>
      <c r="B609" t="s">
        <v>1083</v>
      </c>
      <c r="C609" t="s">
        <v>87</v>
      </c>
      <c r="D609" t="s">
        <v>1084</v>
      </c>
      <c r="E609" t="s">
        <v>103</v>
      </c>
      <c r="F609" t="s">
        <v>1085</v>
      </c>
      <c r="G609" t="s">
        <v>1086</v>
      </c>
      <c r="H609" s="3">
        <v>41334</v>
      </c>
    </row>
    <row r="610" spans="1:8" hidden="1" x14ac:dyDescent="0.2">
      <c r="A610" t="s">
        <v>24</v>
      </c>
      <c r="B610" t="s">
        <v>1087</v>
      </c>
      <c r="C610" t="s">
        <v>157</v>
      </c>
      <c r="E610" t="s">
        <v>103</v>
      </c>
      <c r="F610" t="s">
        <v>1088</v>
      </c>
      <c r="G610"/>
      <c r="H610" s="3">
        <v>41974</v>
      </c>
    </row>
    <row r="611" spans="1:8" hidden="1" x14ac:dyDescent="0.2">
      <c r="A611" t="s">
        <v>24</v>
      </c>
      <c r="B611" t="s">
        <v>1089</v>
      </c>
      <c r="C611" t="s">
        <v>87</v>
      </c>
      <c r="D611" t="s">
        <v>1090</v>
      </c>
      <c r="E611" t="s">
        <v>103</v>
      </c>
      <c r="F611" t="s">
        <v>1091</v>
      </c>
      <c r="G611" t="s">
        <v>1092</v>
      </c>
      <c r="H611" s="3">
        <v>42095</v>
      </c>
    </row>
    <row r="612" spans="1:8" hidden="1" x14ac:dyDescent="0.2">
      <c r="A612" t="s">
        <v>6</v>
      </c>
      <c r="B612" t="s">
        <v>1089</v>
      </c>
      <c r="C612" t="s">
        <v>87</v>
      </c>
      <c r="D612" t="s">
        <v>1090</v>
      </c>
      <c r="E612" t="s">
        <v>103</v>
      </c>
      <c r="F612" t="s">
        <v>1091</v>
      </c>
      <c r="G612" t="s">
        <v>1092</v>
      </c>
      <c r="H612" s="3">
        <v>42095</v>
      </c>
    </row>
    <row r="613" spans="1:8" hidden="1" x14ac:dyDescent="0.2">
      <c r="A613" t="s">
        <v>24</v>
      </c>
      <c r="B613" t="s">
        <v>1093</v>
      </c>
      <c r="C613" t="s">
        <v>93</v>
      </c>
      <c r="D613" t="s">
        <v>1094</v>
      </c>
      <c r="E613" t="s">
        <v>89</v>
      </c>
      <c r="F613" t="s">
        <v>1095</v>
      </c>
      <c r="G613" t="s">
        <v>1096</v>
      </c>
      <c r="H613" s="3">
        <v>42826</v>
      </c>
    </row>
    <row r="614" spans="1:8" hidden="1" x14ac:dyDescent="0.2">
      <c r="A614" t="s">
        <v>6</v>
      </c>
      <c r="B614" t="s">
        <v>1093</v>
      </c>
      <c r="C614" t="s">
        <v>93</v>
      </c>
      <c r="D614" t="s">
        <v>1094</v>
      </c>
      <c r="E614" t="s">
        <v>89</v>
      </c>
      <c r="F614" t="s">
        <v>1095</v>
      </c>
      <c r="G614" t="s">
        <v>1096</v>
      </c>
      <c r="H614" s="3">
        <v>42826</v>
      </c>
    </row>
    <row r="615" spans="1:8" hidden="1" x14ac:dyDescent="0.2">
      <c r="A615" t="s">
        <v>24</v>
      </c>
      <c r="B615" t="s">
        <v>1097</v>
      </c>
      <c r="C615" t="s">
        <v>87</v>
      </c>
      <c r="D615" t="s">
        <v>1098</v>
      </c>
      <c r="E615" t="s">
        <v>210</v>
      </c>
      <c r="F615" t="s">
        <v>1099</v>
      </c>
      <c r="G615" t="s">
        <v>1100</v>
      </c>
      <c r="H615" s="3">
        <v>43344</v>
      </c>
    </row>
    <row r="616" spans="1:8" hidden="1" x14ac:dyDescent="0.2">
      <c r="A616" t="s">
        <v>24</v>
      </c>
      <c r="B616" t="s">
        <v>1101</v>
      </c>
      <c r="C616" t="s">
        <v>93</v>
      </c>
      <c r="D616" t="s">
        <v>1031</v>
      </c>
      <c r="E616" t="s">
        <v>210</v>
      </c>
      <c r="F616" t="s">
        <v>1102</v>
      </c>
      <c r="G616" t="s">
        <v>1103</v>
      </c>
      <c r="H616" s="3">
        <v>43983</v>
      </c>
    </row>
    <row r="617" spans="1:8" hidden="1" x14ac:dyDescent="0.2">
      <c r="A617" t="s">
        <v>7</v>
      </c>
      <c r="B617" t="s">
        <v>1104</v>
      </c>
      <c r="C617" t="s">
        <v>93</v>
      </c>
      <c r="D617" t="s">
        <v>1094</v>
      </c>
      <c r="E617" t="s">
        <v>89</v>
      </c>
      <c r="F617" t="s">
        <v>1105</v>
      </c>
      <c r="G617" t="s">
        <v>1106</v>
      </c>
      <c r="H617" s="3">
        <v>44958</v>
      </c>
    </row>
    <row r="618" spans="1:8" hidden="1" x14ac:dyDescent="0.2">
      <c r="A618" t="s">
        <v>10</v>
      </c>
      <c r="B618" t="s">
        <v>1104</v>
      </c>
      <c r="C618" t="s">
        <v>93</v>
      </c>
      <c r="D618" t="s">
        <v>1094</v>
      </c>
      <c r="E618" t="s">
        <v>89</v>
      </c>
      <c r="F618" t="s">
        <v>1105</v>
      </c>
      <c r="G618" t="s">
        <v>1106</v>
      </c>
      <c r="H618" s="3">
        <v>44958</v>
      </c>
    </row>
    <row r="619" spans="1:8" hidden="1" x14ac:dyDescent="0.2">
      <c r="A619" t="s">
        <v>29</v>
      </c>
      <c r="B619" t="s">
        <v>1104</v>
      </c>
      <c r="C619" t="s">
        <v>93</v>
      </c>
      <c r="D619" t="s">
        <v>1094</v>
      </c>
      <c r="E619" t="s">
        <v>89</v>
      </c>
      <c r="F619" t="s">
        <v>1105</v>
      </c>
      <c r="G619" t="s">
        <v>1106</v>
      </c>
      <c r="H619" s="3">
        <v>44958</v>
      </c>
    </row>
    <row r="620" spans="1:8" hidden="1" x14ac:dyDescent="0.2">
      <c r="A620" t="s">
        <v>24</v>
      </c>
      <c r="B620" t="s">
        <v>1104</v>
      </c>
      <c r="C620" t="s">
        <v>93</v>
      </c>
      <c r="D620" t="s">
        <v>1094</v>
      </c>
      <c r="E620" t="s">
        <v>89</v>
      </c>
      <c r="F620" t="s">
        <v>1105</v>
      </c>
      <c r="G620" t="s">
        <v>1106</v>
      </c>
      <c r="H620" s="3">
        <v>44958</v>
      </c>
    </row>
    <row r="621" spans="1:8" hidden="1" x14ac:dyDescent="0.2">
      <c r="A621" t="s">
        <v>25</v>
      </c>
      <c r="B621" t="s">
        <v>1107</v>
      </c>
      <c r="C621" t="s">
        <v>87</v>
      </c>
      <c r="D621" t="s">
        <v>1108</v>
      </c>
      <c r="E621" t="s">
        <v>89</v>
      </c>
      <c r="F621" t="s">
        <v>1109</v>
      </c>
      <c r="G621" t="s">
        <v>1110</v>
      </c>
      <c r="H621" s="3">
        <v>44105</v>
      </c>
    </row>
    <row r="622" spans="1:8" hidden="1" x14ac:dyDescent="0.2">
      <c r="A622" t="s">
        <v>6</v>
      </c>
      <c r="B622" t="s">
        <v>1107</v>
      </c>
      <c r="C622" t="s">
        <v>87</v>
      </c>
      <c r="D622" t="s">
        <v>1108</v>
      </c>
      <c r="E622" t="s">
        <v>89</v>
      </c>
      <c r="F622" t="s">
        <v>1109</v>
      </c>
      <c r="G622" t="s">
        <v>1110</v>
      </c>
      <c r="H622" s="3">
        <v>44105</v>
      </c>
    </row>
    <row r="623" spans="1:8" hidden="1" x14ac:dyDescent="0.2">
      <c r="A623" t="s">
        <v>3</v>
      </c>
      <c r="B623" t="s">
        <v>1107</v>
      </c>
      <c r="C623" t="s">
        <v>87</v>
      </c>
      <c r="D623" t="s">
        <v>1108</v>
      </c>
      <c r="E623" t="s">
        <v>89</v>
      </c>
      <c r="F623" t="s">
        <v>1109</v>
      </c>
      <c r="G623" t="s">
        <v>1110</v>
      </c>
      <c r="H623" s="3">
        <v>44105</v>
      </c>
    </row>
    <row r="624" spans="1:8" x14ac:dyDescent="0.2">
      <c r="A624" t="s">
        <v>25</v>
      </c>
      <c r="B624" t="s">
        <v>1111</v>
      </c>
      <c r="C624" t="s">
        <v>87</v>
      </c>
      <c r="D624" t="s">
        <v>1112</v>
      </c>
      <c r="E624" t="s">
        <v>89</v>
      </c>
      <c r="F624" t="s">
        <v>1113</v>
      </c>
      <c r="G624" t="s">
        <v>1114</v>
      </c>
      <c r="H624" s="3">
        <v>44713</v>
      </c>
    </row>
    <row r="625" spans="1:8" x14ac:dyDescent="0.2">
      <c r="A625" t="s">
        <v>57</v>
      </c>
      <c r="B625" t="s">
        <v>1111</v>
      </c>
      <c r="C625" t="s">
        <v>87</v>
      </c>
      <c r="D625" t="s">
        <v>1112</v>
      </c>
      <c r="E625" t="s">
        <v>89</v>
      </c>
      <c r="F625" t="s">
        <v>1113</v>
      </c>
      <c r="G625" t="s">
        <v>1114</v>
      </c>
      <c r="H625" s="3">
        <v>44713</v>
      </c>
    </row>
    <row r="626" spans="1:8" x14ac:dyDescent="0.2">
      <c r="A626" t="s">
        <v>6</v>
      </c>
      <c r="B626" t="s">
        <v>1111</v>
      </c>
      <c r="C626" t="s">
        <v>87</v>
      </c>
      <c r="D626" t="s">
        <v>1112</v>
      </c>
      <c r="E626" t="s">
        <v>89</v>
      </c>
      <c r="F626" t="s">
        <v>1113</v>
      </c>
      <c r="G626" t="s">
        <v>1114</v>
      </c>
      <c r="H626" s="3">
        <v>44713</v>
      </c>
    </row>
    <row r="627" spans="1:8" x14ac:dyDescent="0.2">
      <c r="A627" t="s">
        <v>3</v>
      </c>
      <c r="B627" t="s">
        <v>1111</v>
      </c>
      <c r="C627" t="s">
        <v>87</v>
      </c>
      <c r="D627" t="s">
        <v>1112</v>
      </c>
      <c r="E627" t="s">
        <v>89</v>
      </c>
      <c r="F627" t="s">
        <v>1113</v>
      </c>
      <c r="G627" t="s">
        <v>1114</v>
      </c>
      <c r="H627" s="3">
        <v>44713</v>
      </c>
    </row>
    <row r="628" spans="1:8" x14ac:dyDescent="0.2">
      <c r="A628" t="s">
        <v>25</v>
      </c>
      <c r="B628" t="s">
        <v>2772</v>
      </c>
      <c r="C628" t="s">
        <v>157</v>
      </c>
      <c r="E628" t="s">
        <v>103</v>
      </c>
      <c r="F628" t="s">
        <v>2773</v>
      </c>
      <c r="G628"/>
      <c r="H628" s="3">
        <v>44835</v>
      </c>
    </row>
    <row r="629" spans="1:8" hidden="1" x14ac:dyDescent="0.2">
      <c r="A629" t="s">
        <v>25</v>
      </c>
      <c r="B629" t="s">
        <v>2472</v>
      </c>
      <c r="C629" t="s">
        <v>93</v>
      </c>
      <c r="D629" t="s">
        <v>2473</v>
      </c>
      <c r="E629" t="s">
        <v>210</v>
      </c>
      <c r="F629" t="s">
        <v>2474</v>
      </c>
      <c r="G629" t="s">
        <v>2475</v>
      </c>
      <c r="H629" s="3">
        <v>45139</v>
      </c>
    </row>
    <row r="630" spans="1:8" hidden="1" x14ac:dyDescent="0.2">
      <c r="A630" t="s">
        <v>57</v>
      </c>
      <c r="B630" t="s">
        <v>2472</v>
      </c>
      <c r="C630" t="s">
        <v>93</v>
      </c>
      <c r="D630" t="s">
        <v>2473</v>
      </c>
      <c r="E630" t="s">
        <v>210</v>
      </c>
      <c r="F630" t="s">
        <v>2474</v>
      </c>
      <c r="G630" t="s">
        <v>2475</v>
      </c>
      <c r="H630" s="3">
        <v>45139</v>
      </c>
    </row>
    <row r="631" spans="1:8" hidden="1" x14ac:dyDescent="0.2">
      <c r="A631" t="s">
        <v>6</v>
      </c>
      <c r="B631" t="s">
        <v>2472</v>
      </c>
      <c r="C631" t="s">
        <v>93</v>
      </c>
      <c r="D631" t="s">
        <v>2473</v>
      </c>
      <c r="E631" t="s">
        <v>210</v>
      </c>
      <c r="F631" t="s">
        <v>2474</v>
      </c>
      <c r="G631" t="s">
        <v>2475</v>
      </c>
      <c r="H631" s="3">
        <v>45139</v>
      </c>
    </row>
    <row r="632" spans="1:8" hidden="1" x14ac:dyDescent="0.2">
      <c r="A632" t="s">
        <v>3</v>
      </c>
      <c r="B632" t="s">
        <v>2472</v>
      </c>
      <c r="C632" t="s">
        <v>93</v>
      </c>
      <c r="D632" t="s">
        <v>2473</v>
      </c>
      <c r="E632" t="s">
        <v>210</v>
      </c>
      <c r="F632" t="s">
        <v>2474</v>
      </c>
      <c r="G632" t="s">
        <v>2475</v>
      </c>
      <c r="H632" s="3">
        <v>45139</v>
      </c>
    </row>
    <row r="633" spans="1:8" hidden="1" x14ac:dyDescent="0.2">
      <c r="A633" t="s">
        <v>25</v>
      </c>
      <c r="B633" t="s">
        <v>1115</v>
      </c>
      <c r="C633" t="s">
        <v>93</v>
      </c>
      <c r="D633" t="s">
        <v>690</v>
      </c>
      <c r="E633" t="s">
        <v>89</v>
      </c>
      <c r="F633" t="s">
        <v>1116</v>
      </c>
      <c r="G633" t="s">
        <v>1117</v>
      </c>
      <c r="H633" s="3">
        <v>45139</v>
      </c>
    </row>
    <row r="634" spans="1:8" hidden="1" x14ac:dyDescent="0.2">
      <c r="A634" t="s">
        <v>57</v>
      </c>
      <c r="B634" t="s">
        <v>1115</v>
      </c>
      <c r="C634" t="s">
        <v>93</v>
      </c>
      <c r="D634" t="s">
        <v>690</v>
      </c>
      <c r="E634" t="s">
        <v>89</v>
      </c>
      <c r="F634" t="s">
        <v>1116</v>
      </c>
      <c r="G634" t="s">
        <v>1117</v>
      </c>
      <c r="H634" s="3">
        <v>45139</v>
      </c>
    </row>
    <row r="635" spans="1:8" hidden="1" x14ac:dyDescent="0.2">
      <c r="A635" t="s">
        <v>6</v>
      </c>
      <c r="B635" t="s">
        <v>1115</v>
      </c>
      <c r="C635" t="s">
        <v>93</v>
      </c>
      <c r="D635" t="s">
        <v>690</v>
      </c>
      <c r="E635" t="s">
        <v>89</v>
      </c>
      <c r="F635" t="s">
        <v>1116</v>
      </c>
      <c r="G635" t="s">
        <v>1117</v>
      </c>
      <c r="H635" s="3">
        <v>45139</v>
      </c>
    </row>
    <row r="636" spans="1:8" hidden="1" x14ac:dyDescent="0.2">
      <c r="A636" t="s">
        <v>3</v>
      </c>
      <c r="B636" t="s">
        <v>1115</v>
      </c>
      <c r="C636" t="s">
        <v>93</v>
      </c>
      <c r="D636" t="s">
        <v>690</v>
      </c>
      <c r="E636" t="s">
        <v>89</v>
      </c>
      <c r="F636" t="s">
        <v>1116</v>
      </c>
      <c r="G636" t="s">
        <v>1117</v>
      </c>
      <c r="H636" s="3">
        <v>45139</v>
      </c>
    </row>
    <row r="637" spans="1:8" hidden="1" x14ac:dyDescent="0.2">
      <c r="A637" t="s">
        <v>55</v>
      </c>
      <c r="B637" t="s">
        <v>1118</v>
      </c>
      <c r="C637" t="s">
        <v>87</v>
      </c>
      <c r="D637" t="s">
        <v>1119</v>
      </c>
      <c r="F637" t="s">
        <v>1120</v>
      </c>
      <c r="G637"/>
      <c r="H637" s="3">
        <v>39326</v>
      </c>
    </row>
    <row r="638" spans="1:8" hidden="1" x14ac:dyDescent="0.2">
      <c r="A638" t="s">
        <v>55</v>
      </c>
      <c r="B638" t="s">
        <v>1121</v>
      </c>
      <c r="C638" t="s">
        <v>87</v>
      </c>
      <c r="D638" t="s">
        <v>1122</v>
      </c>
      <c r="F638" t="s">
        <v>1123</v>
      </c>
      <c r="G638"/>
      <c r="H638" s="3">
        <v>39234</v>
      </c>
    </row>
    <row r="639" spans="1:8" hidden="1" x14ac:dyDescent="0.2">
      <c r="A639" t="s">
        <v>55</v>
      </c>
      <c r="B639" t="s">
        <v>1124</v>
      </c>
      <c r="C639" t="s">
        <v>87</v>
      </c>
      <c r="D639" t="s">
        <v>1125</v>
      </c>
      <c r="F639" t="s">
        <v>1126</v>
      </c>
      <c r="G639"/>
      <c r="H639" s="3">
        <v>39630</v>
      </c>
    </row>
    <row r="640" spans="1:8" hidden="1" x14ac:dyDescent="0.2">
      <c r="A640" t="s">
        <v>58</v>
      </c>
      <c r="B640" t="s">
        <v>1127</v>
      </c>
      <c r="C640" t="s">
        <v>87</v>
      </c>
      <c r="D640" t="s">
        <v>1128</v>
      </c>
      <c r="F640" t="s">
        <v>1129</v>
      </c>
      <c r="G640" t="s">
        <v>1130</v>
      </c>
      <c r="H640" s="3">
        <v>44470</v>
      </c>
    </row>
    <row r="641" spans="1:8" x14ac:dyDescent="0.2">
      <c r="A641" t="s">
        <v>2256</v>
      </c>
      <c r="B641" t="s">
        <v>1131</v>
      </c>
      <c r="C641" t="s">
        <v>136</v>
      </c>
      <c r="D641" t="s">
        <v>1132</v>
      </c>
      <c r="F641" t="s">
        <v>1133</v>
      </c>
      <c r="G641" t="s">
        <v>1134</v>
      </c>
      <c r="H641" s="3">
        <v>44621</v>
      </c>
    </row>
    <row r="642" spans="1:8" x14ac:dyDescent="0.2">
      <c r="A642" t="s">
        <v>58</v>
      </c>
      <c r="B642" t="s">
        <v>1131</v>
      </c>
      <c r="C642" t="s">
        <v>136</v>
      </c>
      <c r="D642" t="s">
        <v>1132</v>
      </c>
      <c r="F642" t="s">
        <v>1133</v>
      </c>
      <c r="G642" t="s">
        <v>1134</v>
      </c>
      <c r="H642" s="3">
        <v>44621</v>
      </c>
    </row>
    <row r="643" spans="1:8" hidden="1" x14ac:dyDescent="0.2">
      <c r="A643" t="s">
        <v>36</v>
      </c>
      <c r="B643" t="s">
        <v>1135</v>
      </c>
      <c r="C643" t="s">
        <v>87</v>
      </c>
      <c r="D643" t="s">
        <v>1136</v>
      </c>
      <c r="E643" t="s">
        <v>103</v>
      </c>
      <c r="F643" t="s">
        <v>1137</v>
      </c>
      <c r="G643" t="s">
        <v>1138</v>
      </c>
      <c r="H643" s="3">
        <v>43556</v>
      </c>
    </row>
    <row r="644" spans="1:8" hidden="1" x14ac:dyDescent="0.2">
      <c r="A644" t="s">
        <v>27</v>
      </c>
      <c r="B644" t="s">
        <v>1135</v>
      </c>
      <c r="C644" t="s">
        <v>87</v>
      </c>
      <c r="D644" t="s">
        <v>1136</v>
      </c>
      <c r="E644" t="s">
        <v>103</v>
      </c>
      <c r="F644" t="s">
        <v>1137</v>
      </c>
      <c r="G644" t="s">
        <v>1138</v>
      </c>
      <c r="H644" s="3">
        <v>43556</v>
      </c>
    </row>
    <row r="645" spans="1:8" hidden="1" x14ac:dyDescent="0.2">
      <c r="A645" t="s">
        <v>70</v>
      </c>
      <c r="B645" t="s">
        <v>1135</v>
      </c>
      <c r="C645" t="s">
        <v>87</v>
      </c>
      <c r="D645" t="s">
        <v>1136</v>
      </c>
      <c r="E645" t="s">
        <v>103</v>
      </c>
      <c r="F645" t="s">
        <v>1137</v>
      </c>
      <c r="G645" t="s">
        <v>1138</v>
      </c>
      <c r="H645" s="3">
        <v>43556</v>
      </c>
    </row>
    <row r="646" spans="1:8" hidden="1" x14ac:dyDescent="0.2">
      <c r="A646" t="s">
        <v>36</v>
      </c>
      <c r="B646" t="s">
        <v>1139</v>
      </c>
      <c r="C646" t="s">
        <v>87</v>
      </c>
      <c r="D646" t="s">
        <v>1140</v>
      </c>
      <c r="E646" t="s">
        <v>95</v>
      </c>
      <c r="F646" t="s">
        <v>1141</v>
      </c>
      <c r="G646" t="s">
        <v>1142</v>
      </c>
      <c r="H646" s="3">
        <v>43497</v>
      </c>
    </row>
    <row r="647" spans="1:8" hidden="1" x14ac:dyDescent="0.2">
      <c r="A647" t="s">
        <v>27</v>
      </c>
      <c r="B647" t="s">
        <v>1139</v>
      </c>
      <c r="C647" t="s">
        <v>87</v>
      </c>
      <c r="D647" t="s">
        <v>1140</v>
      </c>
      <c r="E647" t="s">
        <v>95</v>
      </c>
      <c r="F647" t="s">
        <v>1141</v>
      </c>
      <c r="G647" t="s">
        <v>1142</v>
      </c>
      <c r="H647" s="3">
        <v>43497</v>
      </c>
    </row>
    <row r="648" spans="1:8" hidden="1" x14ac:dyDescent="0.2">
      <c r="A648" t="s">
        <v>70</v>
      </c>
      <c r="B648" t="s">
        <v>1139</v>
      </c>
      <c r="C648" t="s">
        <v>87</v>
      </c>
      <c r="D648" t="s">
        <v>1140</v>
      </c>
      <c r="E648" t="s">
        <v>95</v>
      </c>
      <c r="F648" t="s">
        <v>1141</v>
      </c>
      <c r="G648" t="s">
        <v>1142</v>
      </c>
      <c r="H648" s="3">
        <v>43497</v>
      </c>
    </row>
    <row r="649" spans="1:8" hidden="1" x14ac:dyDescent="0.2">
      <c r="A649" t="s">
        <v>36</v>
      </c>
      <c r="B649" t="s">
        <v>1143</v>
      </c>
      <c r="C649" t="s">
        <v>157</v>
      </c>
      <c r="E649" t="s">
        <v>103</v>
      </c>
      <c r="F649" t="s">
        <v>1144</v>
      </c>
      <c r="G649"/>
      <c r="H649" s="3">
        <v>44013</v>
      </c>
    </row>
    <row r="650" spans="1:8" hidden="1" x14ac:dyDescent="0.2">
      <c r="A650" t="s">
        <v>52</v>
      </c>
      <c r="B650" t="s">
        <v>1145</v>
      </c>
      <c r="C650" t="s">
        <v>87</v>
      </c>
      <c r="D650" t="s">
        <v>562</v>
      </c>
      <c r="E650" t="s">
        <v>89</v>
      </c>
      <c r="F650" t="s">
        <v>1146</v>
      </c>
      <c r="G650" t="s">
        <v>1147</v>
      </c>
      <c r="H650" s="3">
        <v>42064</v>
      </c>
    </row>
    <row r="651" spans="1:8" hidden="1" x14ac:dyDescent="0.2">
      <c r="A651" t="s">
        <v>34</v>
      </c>
      <c r="B651" t="s">
        <v>1145</v>
      </c>
      <c r="C651" t="s">
        <v>87</v>
      </c>
      <c r="D651" t="s">
        <v>562</v>
      </c>
      <c r="E651" t="s">
        <v>89</v>
      </c>
      <c r="F651" t="s">
        <v>1146</v>
      </c>
      <c r="G651" t="s">
        <v>1147</v>
      </c>
      <c r="H651" s="3">
        <v>42064</v>
      </c>
    </row>
    <row r="652" spans="1:8" hidden="1" x14ac:dyDescent="0.2">
      <c r="A652" t="s">
        <v>35</v>
      </c>
      <c r="B652" t="s">
        <v>1148</v>
      </c>
      <c r="C652" t="s">
        <v>87</v>
      </c>
      <c r="D652" t="s">
        <v>1149</v>
      </c>
      <c r="E652" t="s">
        <v>103</v>
      </c>
      <c r="F652" t="s">
        <v>1150</v>
      </c>
      <c r="G652" t="s">
        <v>1151</v>
      </c>
      <c r="H652" s="3">
        <v>43040</v>
      </c>
    </row>
    <row r="653" spans="1:8" hidden="1" x14ac:dyDescent="0.2">
      <c r="A653" t="s">
        <v>49</v>
      </c>
      <c r="B653" t="s">
        <v>1152</v>
      </c>
      <c r="C653" t="s">
        <v>87</v>
      </c>
      <c r="D653" t="s">
        <v>1153</v>
      </c>
      <c r="E653" t="s">
        <v>95</v>
      </c>
      <c r="F653" t="s">
        <v>1154</v>
      </c>
      <c r="G653" t="s">
        <v>1155</v>
      </c>
      <c r="H653" s="3">
        <v>43617</v>
      </c>
    </row>
    <row r="654" spans="1:8" hidden="1" x14ac:dyDescent="0.2">
      <c r="A654" t="s">
        <v>20</v>
      </c>
      <c r="B654" t="s">
        <v>1152</v>
      </c>
      <c r="C654" t="s">
        <v>87</v>
      </c>
      <c r="D654" t="s">
        <v>1153</v>
      </c>
      <c r="E654" t="s">
        <v>95</v>
      </c>
      <c r="F654" t="s">
        <v>1154</v>
      </c>
      <c r="G654" t="s">
        <v>1155</v>
      </c>
      <c r="H654" s="3">
        <v>43617</v>
      </c>
    </row>
    <row r="655" spans="1:8" hidden="1" x14ac:dyDescent="0.2">
      <c r="A655" t="s">
        <v>70</v>
      </c>
      <c r="B655" t="s">
        <v>1152</v>
      </c>
      <c r="C655" t="s">
        <v>87</v>
      </c>
      <c r="D655" t="s">
        <v>1153</v>
      </c>
      <c r="E655" t="s">
        <v>95</v>
      </c>
      <c r="F655" t="s">
        <v>1154</v>
      </c>
      <c r="G655" t="s">
        <v>1155</v>
      </c>
      <c r="H655" s="3">
        <v>43617</v>
      </c>
    </row>
    <row r="656" spans="1:8" x14ac:dyDescent="0.2">
      <c r="A656" t="s">
        <v>49</v>
      </c>
      <c r="B656" t="s">
        <v>1156</v>
      </c>
      <c r="C656" t="s">
        <v>87</v>
      </c>
      <c r="D656" t="s">
        <v>636</v>
      </c>
      <c r="E656" t="s">
        <v>89</v>
      </c>
      <c r="F656" t="s">
        <v>1157</v>
      </c>
      <c r="G656" t="s">
        <v>1158</v>
      </c>
      <c r="H656" s="3">
        <v>44896</v>
      </c>
    </row>
    <row r="657" spans="1:8" x14ac:dyDescent="0.2">
      <c r="A657" t="s">
        <v>20</v>
      </c>
      <c r="B657" t="s">
        <v>1156</v>
      </c>
      <c r="C657" t="s">
        <v>87</v>
      </c>
      <c r="D657" t="s">
        <v>636</v>
      </c>
      <c r="E657" t="s">
        <v>89</v>
      </c>
      <c r="F657" t="s">
        <v>1157</v>
      </c>
      <c r="G657" t="s">
        <v>1158</v>
      </c>
      <c r="H657" s="3">
        <v>44896</v>
      </c>
    </row>
    <row r="658" spans="1:8" x14ac:dyDescent="0.2">
      <c r="A658" t="s">
        <v>70</v>
      </c>
      <c r="B658" t="s">
        <v>1156</v>
      </c>
      <c r="C658" t="s">
        <v>87</v>
      </c>
      <c r="D658" t="s">
        <v>636</v>
      </c>
      <c r="E658" t="s">
        <v>89</v>
      </c>
      <c r="F658" t="s">
        <v>1157</v>
      </c>
      <c r="G658" t="s">
        <v>1158</v>
      </c>
      <c r="H658" s="3">
        <v>44896</v>
      </c>
    </row>
    <row r="659" spans="1:8" hidden="1" x14ac:dyDescent="0.2">
      <c r="A659" t="s">
        <v>35</v>
      </c>
      <c r="B659" t="s">
        <v>1159</v>
      </c>
      <c r="C659" t="s">
        <v>93</v>
      </c>
      <c r="D659" t="s">
        <v>1160</v>
      </c>
      <c r="E659" t="s">
        <v>103</v>
      </c>
      <c r="F659" t="s">
        <v>1161</v>
      </c>
      <c r="G659" t="s">
        <v>1162</v>
      </c>
      <c r="H659" s="3">
        <v>43252</v>
      </c>
    </row>
    <row r="660" spans="1:8" hidden="1" x14ac:dyDescent="0.2">
      <c r="A660" t="s">
        <v>66</v>
      </c>
      <c r="B660" t="s">
        <v>1163</v>
      </c>
      <c r="C660" t="s">
        <v>87</v>
      </c>
      <c r="D660" t="s">
        <v>1164</v>
      </c>
      <c r="E660" t="s">
        <v>89</v>
      </c>
      <c r="F660" t="s">
        <v>1165</v>
      </c>
      <c r="G660" t="s">
        <v>1166</v>
      </c>
      <c r="H660" s="3">
        <v>44927</v>
      </c>
    </row>
    <row r="661" spans="1:8" hidden="1" x14ac:dyDescent="0.2">
      <c r="A661" t="s">
        <v>7</v>
      </c>
      <c r="B661" t="s">
        <v>1167</v>
      </c>
      <c r="C661" t="s">
        <v>93</v>
      </c>
      <c r="D661" t="s">
        <v>303</v>
      </c>
      <c r="E661" t="s">
        <v>124</v>
      </c>
      <c r="F661" t="s">
        <v>1168</v>
      </c>
      <c r="G661" t="s">
        <v>1169</v>
      </c>
      <c r="H661" s="3">
        <v>44378</v>
      </c>
    </row>
    <row r="662" spans="1:8" hidden="1" x14ac:dyDescent="0.2">
      <c r="A662" t="s">
        <v>22</v>
      </c>
      <c r="B662" t="s">
        <v>1167</v>
      </c>
      <c r="C662" t="s">
        <v>93</v>
      </c>
      <c r="D662" t="s">
        <v>303</v>
      </c>
      <c r="E662" t="s">
        <v>124</v>
      </c>
      <c r="F662" t="s">
        <v>1168</v>
      </c>
      <c r="G662" t="s">
        <v>1169</v>
      </c>
      <c r="H662" s="3">
        <v>44378</v>
      </c>
    </row>
    <row r="663" spans="1:8" hidden="1" x14ac:dyDescent="0.2">
      <c r="A663" t="s">
        <v>41</v>
      </c>
      <c r="B663" t="s">
        <v>1167</v>
      </c>
      <c r="C663" t="s">
        <v>93</v>
      </c>
      <c r="D663" t="s">
        <v>303</v>
      </c>
      <c r="E663" t="s">
        <v>124</v>
      </c>
      <c r="F663" t="s">
        <v>1168</v>
      </c>
      <c r="G663" t="s">
        <v>1169</v>
      </c>
      <c r="H663" s="3">
        <v>44378</v>
      </c>
    </row>
    <row r="664" spans="1:8" hidden="1" x14ac:dyDescent="0.2">
      <c r="A664" t="s">
        <v>53</v>
      </c>
      <c r="B664" t="s">
        <v>1167</v>
      </c>
      <c r="C664" t="s">
        <v>93</v>
      </c>
      <c r="D664" t="s">
        <v>303</v>
      </c>
      <c r="E664" t="s">
        <v>124</v>
      </c>
      <c r="F664" t="s">
        <v>1168</v>
      </c>
      <c r="G664" t="s">
        <v>1169</v>
      </c>
      <c r="H664" s="3">
        <v>44378</v>
      </c>
    </row>
    <row r="665" spans="1:8" hidden="1" x14ac:dyDescent="0.2">
      <c r="A665" t="s">
        <v>60</v>
      </c>
      <c r="B665" t="s">
        <v>1170</v>
      </c>
      <c r="C665" t="s">
        <v>87</v>
      </c>
      <c r="D665" t="s">
        <v>1171</v>
      </c>
      <c r="E665" t="s">
        <v>95</v>
      </c>
      <c r="F665" t="s">
        <v>1172</v>
      </c>
      <c r="G665"/>
      <c r="H665" s="3">
        <v>41061</v>
      </c>
    </row>
    <row r="666" spans="1:8" hidden="1" x14ac:dyDescent="0.2">
      <c r="A666" t="s">
        <v>15</v>
      </c>
      <c r="B666" t="s">
        <v>1173</v>
      </c>
      <c r="C666" t="s">
        <v>87</v>
      </c>
      <c r="D666" t="s">
        <v>2476</v>
      </c>
      <c r="E666" t="s">
        <v>210</v>
      </c>
      <c r="F666" t="s">
        <v>1174</v>
      </c>
      <c r="G666" t="s">
        <v>1175</v>
      </c>
      <c r="H666" s="3">
        <v>41030</v>
      </c>
    </row>
    <row r="667" spans="1:8" hidden="1" x14ac:dyDescent="0.2">
      <c r="A667" t="s">
        <v>19</v>
      </c>
      <c r="B667" t="s">
        <v>1173</v>
      </c>
      <c r="C667" t="s">
        <v>87</v>
      </c>
      <c r="D667" t="s">
        <v>2476</v>
      </c>
      <c r="E667" t="s">
        <v>210</v>
      </c>
      <c r="F667" t="s">
        <v>1174</v>
      </c>
      <c r="G667" t="s">
        <v>1175</v>
      </c>
      <c r="H667" s="3">
        <v>41030</v>
      </c>
    </row>
    <row r="668" spans="1:8" x14ac:dyDescent="0.2">
      <c r="A668" t="s">
        <v>53</v>
      </c>
      <c r="B668" t="s">
        <v>2404</v>
      </c>
      <c r="C668" t="s">
        <v>93</v>
      </c>
      <c r="D668" t="s">
        <v>357</v>
      </c>
      <c r="E668" t="s">
        <v>124</v>
      </c>
      <c r="F668" t="s">
        <v>1176</v>
      </c>
      <c r="G668" t="s">
        <v>1177</v>
      </c>
      <c r="H668" s="3">
        <v>44621</v>
      </c>
    </row>
    <row r="669" spans="1:8" x14ac:dyDescent="0.2">
      <c r="A669" t="s">
        <v>73</v>
      </c>
      <c r="B669" t="s">
        <v>2404</v>
      </c>
      <c r="C669" t="s">
        <v>93</v>
      </c>
      <c r="D669" t="s">
        <v>357</v>
      </c>
      <c r="E669" t="s">
        <v>124</v>
      </c>
      <c r="F669" t="s">
        <v>1176</v>
      </c>
      <c r="G669" t="s">
        <v>1177</v>
      </c>
      <c r="H669" s="3">
        <v>44621</v>
      </c>
    </row>
    <row r="670" spans="1:8" x14ac:dyDescent="0.2">
      <c r="A670" t="s">
        <v>70</v>
      </c>
      <c r="B670" t="s">
        <v>2404</v>
      </c>
      <c r="C670" t="s">
        <v>93</v>
      </c>
      <c r="D670" t="s">
        <v>357</v>
      </c>
      <c r="E670" t="s">
        <v>124</v>
      </c>
      <c r="F670" t="s">
        <v>1176</v>
      </c>
      <c r="G670" t="s">
        <v>1177</v>
      </c>
      <c r="H670" s="3">
        <v>44621</v>
      </c>
    </row>
    <row r="671" spans="1:8" hidden="1" x14ac:dyDescent="0.2">
      <c r="A671" t="s">
        <v>60</v>
      </c>
      <c r="B671" t="s">
        <v>1178</v>
      </c>
      <c r="C671" t="s">
        <v>93</v>
      </c>
      <c r="D671" t="s">
        <v>491</v>
      </c>
      <c r="E671" t="s">
        <v>103</v>
      </c>
      <c r="F671" t="s">
        <v>1179</v>
      </c>
      <c r="G671"/>
      <c r="H671" s="3">
        <v>41548</v>
      </c>
    </row>
    <row r="672" spans="1:8" hidden="1" x14ac:dyDescent="0.2">
      <c r="A672" t="s">
        <v>21</v>
      </c>
      <c r="B672" t="s">
        <v>2778</v>
      </c>
      <c r="C672" t="s">
        <v>93</v>
      </c>
      <c r="D672" t="s">
        <v>303</v>
      </c>
      <c r="E672" t="s">
        <v>124</v>
      </c>
      <c r="F672" t="s">
        <v>2780</v>
      </c>
      <c r="G672" t="s">
        <v>2779</v>
      </c>
      <c r="H672" s="3">
        <v>45292</v>
      </c>
    </row>
    <row r="673" spans="1:8" hidden="1" x14ac:dyDescent="0.2">
      <c r="A673" t="s">
        <v>27</v>
      </c>
      <c r="B673" t="s">
        <v>2778</v>
      </c>
      <c r="C673" t="s">
        <v>93</v>
      </c>
      <c r="D673" t="s">
        <v>303</v>
      </c>
      <c r="E673" t="s">
        <v>124</v>
      </c>
      <c r="F673" t="s">
        <v>2780</v>
      </c>
      <c r="G673" t="s">
        <v>2779</v>
      </c>
      <c r="H673" s="3">
        <v>45292</v>
      </c>
    </row>
    <row r="674" spans="1:8" hidden="1" x14ac:dyDescent="0.2">
      <c r="A674" t="s">
        <v>27</v>
      </c>
      <c r="B674" t="s">
        <v>1180</v>
      </c>
      <c r="C674" t="s">
        <v>136</v>
      </c>
      <c r="D674" t="s">
        <v>1181</v>
      </c>
      <c r="F674" t="s">
        <v>1182</v>
      </c>
      <c r="G674" t="s">
        <v>2781</v>
      </c>
      <c r="H674" s="3">
        <v>43040</v>
      </c>
    </row>
    <row r="675" spans="1:8" hidden="1" x14ac:dyDescent="0.2">
      <c r="A675" t="s">
        <v>27</v>
      </c>
      <c r="B675" t="s">
        <v>1183</v>
      </c>
      <c r="C675" t="s">
        <v>93</v>
      </c>
      <c r="D675" t="s">
        <v>1184</v>
      </c>
      <c r="E675" t="s">
        <v>124</v>
      </c>
      <c r="F675" t="s">
        <v>1185</v>
      </c>
      <c r="G675" t="s">
        <v>1186</v>
      </c>
      <c r="H675" s="3">
        <v>42948</v>
      </c>
    </row>
    <row r="676" spans="1:8" hidden="1" x14ac:dyDescent="0.2">
      <c r="A676" t="s">
        <v>27</v>
      </c>
      <c r="B676" t="s">
        <v>1187</v>
      </c>
      <c r="C676" t="s">
        <v>87</v>
      </c>
      <c r="D676" t="s">
        <v>263</v>
      </c>
      <c r="E676" t="s">
        <v>89</v>
      </c>
      <c r="F676" t="s">
        <v>1188</v>
      </c>
      <c r="G676" t="s">
        <v>1189</v>
      </c>
      <c r="H676" s="3">
        <v>43647</v>
      </c>
    </row>
    <row r="677" spans="1:8" hidden="1" x14ac:dyDescent="0.2">
      <c r="A677" t="s">
        <v>27</v>
      </c>
      <c r="B677" t="s">
        <v>1190</v>
      </c>
      <c r="C677" t="s">
        <v>93</v>
      </c>
      <c r="D677" t="s">
        <v>973</v>
      </c>
      <c r="E677" t="s">
        <v>124</v>
      </c>
      <c r="F677" t="s">
        <v>1191</v>
      </c>
      <c r="G677" t="s">
        <v>1192</v>
      </c>
      <c r="H677" s="3">
        <v>43770</v>
      </c>
    </row>
    <row r="678" spans="1:8" hidden="1" x14ac:dyDescent="0.2">
      <c r="A678" t="s">
        <v>70</v>
      </c>
      <c r="B678" t="s">
        <v>1190</v>
      </c>
      <c r="C678" t="s">
        <v>93</v>
      </c>
      <c r="D678" t="s">
        <v>973</v>
      </c>
      <c r="E678" t="s">
        <v>124</v>
      </c>
      <c r="F678" t="s">
        <v>1191</v>
      </c>
      <c r="G678" t="s">
        <v>1192</v>
      </c>
      <c r="H678" s="3">
        <v>43770</v>
      </c>
    </row>
    <row r="679" spans="1:8" x14ac:dyDescent="0.2">
      <c r="A679" t="s">
        <v>46</v>
      </c>
      <c r="B679" t="s">
        <v>1193</v>
      </c>
      <c r="C679" t="s">
        <v>93</v>
      </c>
      <c r="D679" t="s">
        <v>1194</v>
      </c>
      <c r="E679" t="s">
        <v>124</v>
      </c>
      <c r="F679" t="s">
        <v>1195</v>
      </c>
      <c r="G679" t="s">
        <v>1196</v>
      </c>
      <c r="H679" s="3">
        <v>44682</v>
      </c>
    </row>
    <row r="680" spans="1:8" hidden="1" x14ac:dyDescent="0.2">
      <c r="A680" t="s">
        <v>46</v>
      </c>
      <c r="B680" t="s">
        <v>2477</v>
      </c>
      <c r="C680" t="s">
        <v>87</v>
      </c>
      <c r="D680" t="s">
        <v>2478</v>
      </c>
      <c r="E680" t="s">
        <v>103</v>
      </c>
      <c r="F680" t="s">
        <v>2479</v>
      </c>
      <c r="G680" t="s">
        <v>2480</v>
      </c>
      <c r="H680" s="3">
        <v>45200</v>
      </c>
    </row>
    <row r="681" spans="1:8" hidden="1" x14ac:dyDescent="0.2">
      <c r="A681" t="s">
        <v>46</v>
      </c>
      <c r="B681" t="s">
        <v>1197</v>
      </c>
      <c r="C681" t="s">
        <v>87</v>
      </c>
      <c r="D681" t="s">
        <v>1198</v>
      </c>
      <c r="E681" t="s">
        <v>89</v>
      </c>
      <c r="F681" t="s">
        <v>1199</v>
      </c>
      <c r="G681" t="s">
        <v>1200</v>
      </c>
      <c r="H681" s="3">
        <v>45017</v>
      </c>
    </row>
    <row r="682" spans="1:8" hidden="1" x14ac:dyDescent="0.2">
      <c r="A682" t="s">
        <v>35</v>
      </c>
      <c r="B682" t="s">
        <v>1201</v>
      </c>
      <c r="C682" t="s">
        <v>87</v>
      </c>
      <c r="D682" t="s">
        <v>177</v>
      </c>
      <c r="E682" t="s">
        <v>103</v>
      </c>
      <c r="F682" t="s">
        <v>1202</v>
      </c>
      <c r="G682" t="s">
        <v>1203</v>
      </c>
      <c r="H682" s="3">
        <v>45139</v>
      </c>
    </row>
    <row r="683" spans="1:8" hidden="1" x14ac:dyDescent="0.2">
      <c r="A683" t="s">
        <v>20</v>
      </c>
      <c r="B683" t="s">
        <v>1201</v>
      </c>
      <c r="C683" t="s">
        <v>87</v>
      </c>
      <c r="D683" t="s">
        <v>177</v>
      </c>
      <c r="E683" t="s">
        <v>103</v>
      </c>
      <c r="F683" t="s">
        <v>1202</v>
      </c>
      <c r="G683" t="s">
        <v>1203</v>
      </c>
      <c r="H683" s="3">
        <v>45139</v>
      </c>
    </row>
    <row r="684" spans="1:8" hidden="1" x14ac:dyDescent="0.2">
      <c r="A684" t="s">
        <v>32</v>
      </c>
      <c r="B684" t="s">
        <v>1204</v>
      </c>
      <c r="C684" t="s">
        <v>87</v>
      </c>
      <c r="D684" t="s">
        <v>2471</v>
      </c>
      <c r="E684" t="s">
        <v>210</v>
      </c>
      <c r="F684" t="s">
        <v>1205</v>
      </c>
      <c r="G684" t="s">
        <v>1206</v>
      </c>
      <c r="H684" s="3">
        <v>43556</v>
      </c>
    </row>
    <row r="685" spans="1:8" hidden="1" x14ac:dyDescent="0.2">
      <c r="A685" t="s">
        <v>19</v>
      </c>
      <c r="B685" t="s">
        <v>1204</v>
      </c>
      <c r="C685" t="s">
        <v>87</v>
      </c>
      <c r="D685" t="s">
        <v>2471</v>
      </c>
      <c r="E685" t="s">
        <v>210</v>
      </c>
      <c r="F685" t="s">
        <v>1205</v>
      </c>
      <c r="G685" t="s">
        <v>1206</v>
      </c>
      <c r="H685" s="3">
        <v>43556</v>
      </c>
    </row>
    <row r="686" spans="1:8" hidden="1" x14ac:dyDescent="0.2">
      <c r="A686" t="s">
        <v>44</v>
      </c>
      <c r="B686" t="s">
        <v>1207</v>
      </c>
      <c r="C686" t="s">
        <v>87</v>
      </c>
      <c r="D686" t="s">
        <v>1208</v>
      </c>
      <c r="E686" t="s">
        <v>210</v>
      </c>
      <c r="F686" t="s">
        <v>1209</v>
      </c>
      <c r="G686" t="s">
        <v>1210</v>
      </c>
      <c r="H686" s="3">
        <v>44044</v>
      </c>
    </row>
    <row r="687" spans="1:8" hidden="1" x14ac:dyDescent="0.2">
      <c r="A687" t="s">
        <v>66</v>
      </c>
      <c r="B687" t="s">
        <v>1207</v>
      </c>
      <c r="C687" t="s">
        <v>87</v>
      </c>
      <c r="D687" t="s">
        <v>1208</v>
      </c>
      <c r="E687" t="s">
        <v>210</v>
      </c>
      <c r="F687" t="s">
        <v>1209</v>
      </c>
      <c r="G687" t="s">
        <v>1210</v>
      </c>
      <c r="H687" s="3">
        <v>44044</v>
      </c>
    </row>
    <row r="688" spans="1:8" hidden="1" x14ac:dyDescent="0.2">
      <c r="A688" t="s">
        <v>44</v>
      </c>
      <c r="B688" t="s">
        <v>1211</v>
      </c>
      <c r="C688" t="s">
        <v>87</v>
      </c>
      <c r="D688" t="s">
        <v>1212</v>
      </c>
      <c r="E688" t="s">
        <v>103</v>
      </c>
      <c r="F688" t="s">
        <v>1213</v>
      </c>
      <c r="G688" t="s">
        <v>1214</v>
      </c>
      <c r="H688" s="3">
        <v>43983</v>
      </c>
    </row>
    <row r="689" spans="1:8" hidden="1" x14ac:dyDescent="0.2">
      <c r="A689" t="s">
        <v>66</v>
      </c>
      <c r="B689" t="s">
        <v>1211</v>
      </c>
      <c r="C689" t="s">
        <v>87</v>
      </c>
      <c r="D689" t="s">
        <v>1212</v>
      </c>
      <c r="E689" t="s">
        <v>103</v>
      </c>
      <c r="F689" t="s">
        <v>1213</v>
      </c>
      <c r="G689" t="s">
        <v>1214</v>
      </c>
      <c r="H689" s="3">
        <v>43983</v>
      </c>
    </row>
    <row r="690" spans="1:8" x14ac:dyDescent="0.2">
      <c r="A690" t="s">
        <v>66</v>
      </c>
      <c r="B690" t="s">
        <v>1215</v>
      </c>
      <c r="C690" t="s">
        <v>87</v>
      </c>
      <c r="D690" t="s">
        <v>1216</v>
      </c>
      <c r="E690" t="s">
        <v>95</v>
      </c>
      <c r="F690" t="s">
        <v>1217</v>
      </c>
      <c r="G690" t="s">
        <v>1218</v>
      </c>
      <c r="H690" s="3">
        <v>44835</v>
      </c>
    </row>
    <row r="691" spans="1:8" hidden="1" x14ac:dyDescent="0.2">
      <c r="A691" t="s">
        <v>19</v>
      </c>
      <c r="B691" t="s">
        <v>1219</v>
      </c>
      <c r="C691" t="s">
        <v>87</v>
      </c>
      <c r="D691" t="s">
        <v>659</v>
      </c>
      <c r="F691" t="s">
        <v>1220</v>
      </c>
      <c r="G691"/>
      <c r="H691" s="3">
        <v>36800</v>
      </c>
    </row>
    <row r="692" spans="1:8" hidden="1" x14ac:dyDescent="0.2">
      <c r="A692" t="s">
        <v>19</v>
      </c>
      <c r="B692" t="s">
        <v>1221</v>
      </c>
      <c r="C692" t="s">
        <v>87</v>
      </c>
      <c r="D692" t="s">
        <v>1222</v>
      </c>
      <c r="F692" t="s">
        <v>1223</v>
      </c>
      <c r="G692"/>
      <c r="H692" s="3">
        <v>37073</v>
      </c>
    </row>
    <row r="693" spans="1:8" hidden="1" x14ac:dyDescent="0.2">
      <c r="A693" t="s">
        <v>19</v>
      </c>
      <c r="B693" t="s">
        <v>1224</v>
      </c>
      <c r="C693" t="s">
        <v>87</v>
      </c>
      <c r="D693" t="s">
        <v>1225</v>
      </c>
      <c r="F693" t="s">
        <v>1226</v>
      </c>
      <c r="G693"/>
      <c r="H693" s="3">
        <v>38899</v>
      </c>
    </row>
    <row r="694" spans="1:8" hidden="1" x14ac:dyDescent="0.2">
      <c r="A694" t="s">
        <v>19</v>
      </c>
      <c r="B694" t="s">
        <v>1227</v>
      </c>
      <c r="C694" t="s">
        <v>93</v>
      </c>
      <c r="D694" t="s">
        <v>1228</v>
      </c>
      <c r="F694" t="s">
        <v>1229</v>
      </c>
      <c r="G694"/>
      <c r="H694" s="3">
        <v>39052</v>
      </c>
    </row>
    <row r="695" spans="1:8" hidden="1" x14ac:dyDescent="0.2">
      <c r="A695" t="s">
        <v>19</v>
      </c>
      <c r="B695" t="s">
        <v>1230</v>
      </c>
      <c r="C695" t="s">
        <v>87</v>
      </c>
      <c r="D695" t="s">
        <v>1231</v>
      </c>
      <c r="F695" t="s">
        <v>1229</v>
      </c>
      <c r="G695"/>
      <c r="H695" s="3">
        <v>38869</v>
      </c>
    </row>
    <row r="696" spans="1:8" hidden="1" x14ac:dyDescent="0.2">
      <c r="A696" t="s">
        <v>19</v>
      </c>
      <c r="B696" t="s">
        <v>1232</v>
      </c>
      <c r="C696" t="s">
        <v>93</v>
      </c>
      <c r="D696" t="s">
        <v>2405</v>
      </c>
      <c r="F696" t="s">
        <v>2406</v>
      </c>
      <c r="G696"/>
      <c r="H696" s="3">
        <v>38930</v>
      </c>
    </row>
    <row r="697" spans="1:8" hidden="1" x14ac:dyDescent="0.2">
      <c r="A697" t="s">
        <v>19</v>
      </c>
      <c r="B697" t="s">
        <v>1233</v>
      </c>
      <c r="C697" t="s">
        <v>87</v>
      </c>
      <c r="D697" t="s">
        <v>1231</v>
      </c>
      <c r="F697" t="s">
        <v>1234</v>
      </c>
      <c r="G697"/>
      <c r="H697" s="3">
        <v>39142</v>
      </c>
    </row>
    <row r="698" spans="1:8" hidden="1" x14ac:dyDescent="0.2">
      <c r="A698" t="s">
        <v>19</v>
      </c>
      <c r="B698" t="s">
        <v>1235</v>
      </c>
      <c r="C698" t="s">
        <v>87</v>
      </c>
      <c r="D698" t="s">
        <v>2481</v>
      </c>
      <c r="E698" t="s">
        <v>210</v>
      </c>
      <c r="F698" t="s">
        <v>1236</v>
      </c>
      <c r="G698" t="s">
        <v>1237</v>
      </c>
      <c r="H698" s="3">
        <v>39569</v>
      </c>
    </row>
    <row r="699" spans="1:8" hidden="1" x14ac:dyDescent="0.2">
      <c r="A699" t="s">
        <v>19</v>
      </c>
      <c r="B699" t="s">
        <v>1238</v>
      </c>
      <c r="C699" t="s">
        <v>93</v>
      </c>
      <c r="D699" t="s">
        <v>1239</v>
      </c>
      <c r="F699" t="s">
        <v>1240</v>
      </c>
      <c r="G699" t="s">
        <v>1241</v>
      </c>
      <c r="H699" s="3">
        <v>39753</v>
      </c>
    </row>
    <row r="700" spans="1:8" hidden="1" x14ac:dyDescent="0.2">
      <c r="A700" t="s">
        <v>19</v>
      </c>
      <c r="B700" t="s">
        <v>1242</v>
      </c>
      <c r="C700" t="s">
        <v>87</v>
      </c>
      <c r="D700" t="s">
        <v>1243</v>
      </c>
      <c r="F700" t="s">
        <v>1244</v>
      </c>
      <c r="G700"/>
      <c r="H700" s="3">
        <v>39630</v>
      </c>
    </row>
    <row r="701" spans="1:8" hidden="1" x14ac:dyDescent="0.2">
      <c r="A701" t="s">
        <v>19</v>
      </c>
      <c r="B701" t="s">
        <v>1245</v>
      </c>
      <c r="C701" t="s">
        <v>87</v>
      </c>
      <c r="D701" t="s">
        <v>1246</v>
      </c>
      <c r="F701" t="s">
        <v>1247</v>
      </c>
      <c r="G701"/>
      <c r="H701" s="3">
        <v>39904</v>
      </c>
    </row>
    <row r="702" spans="1:8" hidden="1" x14ac:dyDescent="0.2">
      <c r="A702" t="s">
        <v>19</v>
      </c>
      <c r="B702" t="s">
        <v>1248</v>
      </c>
      <c r="C702" t="s">
        <v>87</v>
      </c>
      <c r="D702" t="s">
        <v>1249</v>
      </c>
      <c r="F702" t="s">
        <v>1250</v>
      </c>
      <c r="G702"/>
      <c r="H702" s="3">
        <v>39873</v>
      </c>
    </row>
    <row r="703" spans="1:8" hidden="1" x14ac:dyDescent="0.2">
      <c r="A703" t="s">
        <v>19</v>
      </c>
      <c r="B703" t="s">
        <v>1251</v>
      </c>
      <c r="C703" t="s">
        <v>87</v>
      </c>
      <c r="D703" t="s">
        <v>2482</v>
      </c>
      <c r="E703" t="s">
        <v>210</v>
      </c>
      <c r="F703" t="s">
        <v>1252</v>
      </c>
      <c r="G703" t="s">
        <v>1253</v>
      </c>
      <c r="H703" s="3">
        <v>40299</v>
      </c>
    </row>
    <row r="704" spans="1:8" hidden="1" x14ac:dyDescent="0.2">
      <c r="A704" t="s">
        <v>19</v>
      </c>
      <c r="B704" t="s">
        <v>1254</v>
      </c>
      <c r="C704" t="s">
        <v>93</v>
      </c>
      <c r="D704" t="s">
        <v>1239</v>
      </c>
      <c r="F704" t="s">
        <v>1247</v>
      </c>
      <c r="G704" t="s">
        <v>1255</v>
      </c>
      <c r="H704" s="3">
        <v>40179</v>
      </c>
    </row>
    <row r="705" spans="1:8" hidden="1" x14ac:dyDescent="0.2">
      <c r="A705" t="s">
        <v>19</v>
      </c>
      <c r="B705" t="s">
        <v>1256</v>
      </c>
      <c r="C705" t="s">
        <v>87</v>
      </c>
      <c r="D705" t="s">
        <v>1257</v>
      </c>
      <c r="E705" t="s">
        <v>95</v>
      </c>
      <c r="F705" t="s">
        <v>1258</v>
      </c>
      <c r="G705"/>
      <c r="H705" s="3">
        <v>40179</v>
      </c>
    </row>
    <row r="706" spans="1:8" hidden="1" x14ac:dyDescent="0.2">
      <c r="A706" t="s">
        <v>19</v>
      </c>
      <c r="B706" t="s">
        <v>1259</v>
      </c>
      <c r="C706" t="s">
        <v>87</v>
      </c>
      <c r="D706" t="s">
        <v>1260</v>
      </c>
      <c r="E706" t="s">
        <v>210</v>
      </c>
      <c r="F706" t="s">
        <v>1261</v>
      </c>
      <c r="G706" t="s">
        <v>1262</v>
      </c>
      <c r="H706" s="3">
        <v>40544</v>
      </c>
    </row>
    <row r="707" spans="1:8" hidden="1" x14ac:dyDescent="0.2">
      <c r="A707" t="s">
        <v>19</v>
      </c>
      <c r="B707" t="s">
        <v>1263</v>
      </c>
      <c r="C707" t="s">
        <v>87</v>
      </c>
      <c r="D707" t="s">
        <v>1257</v>
      </c>
      <c r="E707" t="s">
        <v>95</v>
      </c>
      <c r="F707" t="s">
        <v>1264</v>
      </c>
      <c r="G707"/>
      <c r="H707" s="3">
        <v>40544</v>
      </c>
    </row>
    <row r="708" spans="1:8" hidden="1" x14ac:dyDescent="0.2">
      <c r="A708" t="s">
        <v>19</v>
      </c>
      <c r="B708" t="s">
        <v>1265</v>
      </c>
      <c r="C708" t="s">
        <v>136</v>
      </c>
      <c r="D708" t="s">
        <v>1266</v>
      </c>
      <c r="F708" t="s">
        <v>1267</v>
      </c>
      <c r="G708" t="s">
        <v>1268</v>
      </c>
      <c r="H708" s="3">
        <v>41153</v>
      </c>
    </row>
    <row r="709" spans="1:8" hidden="1" x14ac:dyDescent="0.2">
      <c r="A709" t="s">
        <v>19</v>
      </c>
      <c r="B709" t="s">
        <v>1269</v>
      </c>
      <c r="C709" t="s">
        <v>87</v>
      </c>
      <c r="D709" t="s">
        <v>1257</v>
      </c>
      <c r="E709" t="s">
        <v>95</v>
      </c>
      <c r="F709" t="s">
        <v>1270</v>
      </c>
      <c r="G709"/>
      <c r="H709" s="3">
        <v>40909</v>
      </c>
    </row>
    <row r="710" spans="1:8" hidden="1" x14ac:dyDescent="0.2">
      <c r="A710" t="s">
        <v>19</v>
      </c>
      <c r="B710" t="s">
        <v>1271</v>
      </c>
      <c r="C710" t="s">
        <v>87</v>
      </c>
      <c r="D710" t="s">
        <v>1257</v>
      </c>
      <c r="F710" t="s">
        <v>1272</v>
      </c>
      <c r="G710"/>
      <c r="H710" s="3">
        <v>41275</v>
      </c>
    </row>
    <row r="711" spans="1:8" hidden="1" x14ac:dyDescent="0.2">
      <c r="A711" t="s">
        <v>19</v>
      </c>
      <c r="B711" t="s">
        <v>1273</v>
      </c>
      <c r="C711" t="s">
        <v>87</v>
      </c>
      <c r="D711" t="s">
        <v>1257</v>
      </c>
      <c r="F711" t="s">
        <v>1274</v>
      </c>
      <c r="G711"/>
      <c r="H711" s="3">
        <v>41275</v>
      </c>
    </row>
    <row r="712" spans="1:8" hidden="1" x14ac:dyDescent="0.2">
      <c r="A712" t="s">
        <v>19</v>
      </c>
      <c r="B712" t="s">
        <v>1275</v>
      </c>
      <c r="C712" t="s">
        <v>87</v>
      </c>
      <c r="D712" t="s">
        <v>1276</v>
      </c>
      <c r="F712" t="s">
        <v>1277</v>
      </c>
      <c r="G712" t="s">
        <v>1278</v>
      </c>
      <c r="H712" s="3">
        <v>42005</v>
      </c>
    </row>
    <row r="713" spans="1:8" hidden="1" x14ac:dyDescent="0.2">
      <c r="A713" t="s">
        <v>19</v>
      </c>
      <c r="B713" t="s">
        <v>1279</v>
      </c>
      <c r="C713" t="s">
        <v>87</v>
      </c>
      <c r="D713" t="s">
        <v>2470</v>
      </c>
      <c r="E713" t="s">
        <v>210</v>
      </c>
      <c r="F713" t="s">
        <v>1280</v>
      </c>
      <c r="G713" t="s">
        <v>1281</v>
      </c>
      <c r="H713" s="3">
        <v>43191</v>
      </c>
    </row>
    <row r="714" spans="1:8" hidden="1" x14ac:dyDescent="0.2">
      <c r="A714" t="s">
        <v>19</v>
      </c>
      <c r="B714" t="s">
        <v>1282</v>
      </c>
      <c r="C714" t="s">
        <v>93</v>
      </c>
      <c r="D714" t="s">
        <v>1283</v>
      </c>
      <c r="F714" t="s">
        <v>1284</v>
      </c>
      <c r="G714" t="s">
        <v>1285</v>
      </c>
      <c r="H714" s="3">
        <v>43160</v>
      </c>
    </row>
    <row r="715" spans="1:8" hidden="1" x14ac:dyDescent="0.2">
      <c r="A715" t="s">
        <v>19</v>
      </c>
      <c r="B715" t="s">
        <v>1286</v>
      </c>
      <c r="C715" t="s">
        <v>87</v>
      </c>
      <c r="D715" t="s">
        <v>2471</v>
      </c>
      <c r="E715" t="s">
        <v>210</v>
      </c>
      <c r="F715" t="s">
        <v>1287</v>
      </c>
      <c r="G715" t="s">
        <v>1288</v>
      </c>
      <c r="H715" s="3">
        <v>43556</v>
      </c>
    </row>
    <row r="716" spans="1:8" hidden="1" x14ac:dyDescent="0.2">
      <c r="A716" t="s">
        <v>19</v>
      </c>
      <c r="B716" t="s">
        <v>1289</v>
      </c>
      <c r="C716" t="s">
        <v>87</v>
      </c>
      <c r="D716" t="s">
        <v>1257</v>
      </c>
      <c r="E716" t="s">
        <v>95</v>
      </c>
      <c r="F716" t="s">
        <v>1290</v>
      </c>
      <c r="G716"/>
      <c r="H716" s="3">
        <v>43709</v>
      </c>
    </row>
    <row r="717" spans="1:8" hidden="1" x14ac:dyDescent="0.2">
      <c r="A717" t="s">
        <v>19</v>
      </c>
      <c r="B717" t="s">
        <v>1291</v>
      </c>
      <c r="C717" t="s">
        <v>157</v>
      </c>
      <c r="E717" t="s">
        <v>124</v>
      </c>
      <c r="F717" t="s">
        <v>1292</v>
      </c>
      <c r="G717" t="s">
        <v>1293</v>
      </c>
      <c r="H717" s="3">
        <v>44013</v>
      </c>
    </row>
    <row r="718" spans="1:8" x14ac:dyDescent="0.2">
      <c r="A718" t="s">
        <v>19</v>
      </c>
      <c r="B718" t="s">
        <v>1294</v>
      </c>
      <c r="C718" t="s">
        <v>87</v>
      </c>
      <c r="D718" t="s">
        <v>2483</v>
      </c>
      <c r="E718" t="s">
        <v>210</v>
      </c>
      <c r="F718" t="s">
        <v>1295</v>
      </c>
      <c r="G718" t="s">
        <v>1296</v>
      </c>
      <c r="H718" s="3">
        <v>44621</v>
      </c>
    </row>
    <row r="719" spans="1:8" hidden="1" x14ac:dyDescent="0.2">
      <c r="A719" t="s">
        <v>19</v>
      </c>
      <c r="B719" t="s">
        <v>2484</v>
      </c>
      <c r="C719" t="s">
        <v>87</v>
      </c>
      <c r="D719" t="s">
        <v>2485</v>
      </c>
      <c r="E719" t="s">
        <v>210</v>
      </c>
      <c r="F719" t="s">
        <v>2486</v>
      </c>
      <c r="G719" t="s">
        <v>2487</v>
      </c>
      <c r="H719" s="3">
        <v>45017</v>
      </c>
    </row>
    <row r="720" spans="1:8" hidden="1" x14ac:dyDescent="0.2">
      <c r="A720" t="s">
        <v>19</v>
      </c>
      <c r="B720" t="s">
        <v>2488</v>
      </c>
      <c r="C720" t="s">
        <v>87</v>
      </c>
      <c r="D720" t="s">
        <v>1257</v>
      </c>
      <c r="E720" t="s">
        <v>95</v>
      </c>
      <c r="F720" t="s">
        <v>2489</v>
      </c>
      <c r="G720" t="s">
        <v>2490</v>
      </c>
      <c r="H720" s="3">
        <v>45170</v>
      </c>
    </row>
    <row r="721" spans="1:8" x14ac:dyDescent="0.2">
      <c r="A721" t="s">
        <v>46</v>
      </c>
      <c r="B721" t="s">
        <v>1297</v>
      </c>
      <c r="C721" t="s">
        <v>93</v>
      </c>
      <c r="D721" t="s">
        <v>812</v>
      </c>
      <c r="E721" t="s">
        <v>124</v>
      </c>
      <c r="F721" t="s">
        <v>1298</v>
      </c>
      <c r="G721" t="s">
        <v>1299</v>
      </c>
      <c r="H721" s="3">
        <v>44835</v>
      </c>
    </row>
    <row r="722" spans="1:8" x14ac:dyDescent="0.2">
      <c r="A722" t="s">
        <v>46</v>
      </c>
      <c r="B722" t="s">
        <v>1300</v>
      </c>
      <c r="C722" t="s">
        <v>93</v>
      </c>
      <c r="D722" t="s">
        <v>1301</v>
      </c>
      <c r="E722" t="s">
        <v>89</v>
      </c>
      <c r="F722" t="s">
        <v>1302</v>
      </c>
      <c r="G722" t="s">
        <v>1303</v>
      </c>
      <c r="H722" s="3">
        <v>44866</v>
      </c>
    </row>
    <row r="723" spans="1:8" x14ac:dyDescent="0.2">
      <c r="A723" t="s">
        <v>46</v>
      </c>
      <c r="B723" t="s">
        <v>1304</v>
      </c>
      <c r="C723" t="s">
        <v>87</v>
      </c>
      <c r="D723" t="s">
        <v>1077</v>
      </c>
      <c r="E723" t="s">
        <v>95</v>
      </c>
      <c r="F723" t="s">
        <v>1305</v>
      </c>
      <c r="G723"/>
      <c r="H723" s="3">
        <v>44562</v>
      </c>
    </row>
    <row r="724" spans="1:8" x14ac:dyDescent="0.2">
      <c r="A724" t="s">
        <v>46</v>
      </c>
      <c r="B724" t="s">
        <v>1306</v>
      </c>
      <c r="C724" t="s">
        <v>87</v>
      </c>
      <c r="D724" t="s">
        <v>1307</v>
      </c>
      <c r="E724" t="s">
        <v>124</v>
      </c>
      <c r="F724" t="s">
        <v>1308</v>
      </c>
      <c r="G724" t="s">
        <v>1309</v>
      </c>
      <c r="H724" s="3">
        <v>44743</v>
      </c>
    </row>
    <row r="725" spans="1:8" hidden="1" x14ac:dyDescent="0.2">
      <c r="A725" t="s">
        <v>22</v>
      </c>
      <c r="B725" t="s">
        <v>1310</v>
      </c>
      <c r="C725" t="s">
        <v>93</v>
      </c>
      <c r="D725" t="s">
        <v>847</v>
      </c>
      <c r="E725" t="s">
        <v>124</v>
      </c>
      <c r="F725" t="s">
        <v>1311</v>
      </c>
      <c r="G725" t="s">
        <v>1312</v>
      </c>
      <c r="H725" s="3">
        <v>43709</v>
      </c>
    </row>
    <row r="726" spans="1:8" hidden="1" x14ac:dyDescent="0.2">
      <c r="A726" t="s">
        <v>73</v>
      </c>
      <c r="B726" t="s">
        <v>1310</v>
      </c>
      <c r="C726" t="s">
        <v>93</v>
      </c>
      <c r="D726" t="s">
        <v>847</v>
      </c>
      <c r="E726" t="s">
        <v>124</v>
      </c>
      <c r="F726" t="s">
        <v>1311</v>
      </c>
      <c r="G726" t="s">
        <v>1312</v>
      </c>
      <c r="H726" s="3">
        <v>43709</v>
      </c>
    </row>
    <row r="727" spans="1:8" hidden="1" x14ac:dyDescent="0.2">
      <c r="A727" t="s">
        <v>70</v>
      </c>
      <c r="B727" t="s">
        <v>1313</v>
      </c>
      <c r="C727" t="s">
        <v>87</v>
      </c>
      <c r="D727" t="s">
        <v>1314</v>
      </c>
      <c r="E727" t="s">
        <v>95</v>
      </c>
      <c r="F727" t="s">
        <v>1315</v>
      </c>
      <c r="G727" t="s">
        <v>1316</v>
      </c>
      <c r="H727" s="3">
        <v>41883</v>
      </c>
    </row>
    <row r="728" spans="1:8" hidden="1" x14ac:dyDescent="0.2">
      <c r="A728" t="s">
        <v>22</v>
      </c>
      <c r="B728" t="s">
        <v>1317</v>
      </c>
      <c r="C728" t="s">
        <v>93</v>
      </c>
      <c r="D728" t="s">
        <v>303</v>
      </c>
      <c r="E728" t="s">
        <v>124</v>
      </c>
      <c r="F728" t="s">
        <v>1318</v>
      </c>
      <c r="G728" t="s">
        <v>1319</v>
      </c>
      <c r="H728" s="3">
        <v>44197</v>
      </c>
    </row>
    <row r="729" spans="1:8" hidden="1" x14ac:dyDescent="0.2">
      <c r="A729" t="s">
        <v>74</v>
      </c>
      <c r="B729" t="s">
        <v>1317</v>
      </c>
      <c r="C729" t="s">
        <v>93</v>
      </c>
      <c r="D729" t="s">
        <v>303</v>
      </c>
      <c r="E729" t="s">
        <v>124</v>
      </c>
      <c r="F729" t="s">
        <v>1318</v>
      </c>
      <c r="G729" t="s">
        <v>1319</v>
      </c>
      <c r="H729" s="3">
        <v>44197</v>
      </c>
    </row>
    <row r="730" spans="1:8" hidden="1" x14ac:dyDescent="0.2">
      <c r="A730" t="s">
        <v>70</v>
      </c>
      <c r="B730" t="s">
        <v>1317</v>
      </c>
      <c r="C730" t="s">
        <v>93</v>
      </c>
      <c r="D730" t="s">
        <v>303</v>
      </c>
      <c r="E730" t="s">
        <v>124</v>
      </c>
      <c r="F730" t="s">
        <v>1318</v>
      </c>
      <c r="G730" t="s">
        <v>1319</v>
      </c>
      <c r="H730" s="3">
        <v>44197</v>
      </c>
    </row>
    <row r="731" spans="1:8" hidden="1" x14ac:dyDescent="0.2">
      <c r="A731" t="s">
        <v>73</v>
      </c>
      <c r="B731" t="s">
        <v>1320</v>
      </c>
      <c r="C731" t="s">
        <v>87</v>
      </c>
      <c r="D731" t="s">
        <v>1321</v>
      </c>
      <c r="E731" t="s">
        <v>89</v>
      </c>
      <c r="F731" t="s">
        <v>1322</v>
      </c>
      <c r="G731"/>
      <c r="H731" s="3">
        <v>41183</v>
      </c>
    </row>
    <row r="732" spans="1:8" hidden="1" x14ac:dyDescent="0.2">
      <c r="A732" t="s">
        <v>70</v>
      </c>
      <c r="B732" t="s">
        <v>1320</v>
      </c>
      <c r="C732" t="s">
        <v>87</v>
      </c>
      <c r="D732" t="s">
        <v>1321</v>
      </c>
      <c r="E732" t="s">
        <v>89</v>
      </c>
      <c r="F732" t="s">
        <v>1322</v>
      </c>
      <c r="G732"/>
      <c r="H732" s="3">
        <v>41183</v>
      </c>
    </row>
    <row r="733" spans="1:8" hidden="1" x14ac:dyDescent="0.2">
      <c r="A733" t="s">
        <v>39</v>
      </c>
      <c r="B733" t="s">
        <v>1320</v>
      </c>
      <c r="C733" t="s">
        <v>87</v>
      </c>
      <c r="D733" t="s">
        <v>1321</v>
      </c>
      <c r="E733" t="s">
        <v>89</v>
      </c>
      <c r="F733" t="s">
        <v>1322</v>
      </c>
      <c r="G733"/>
      <c r="H733" s="3">
        <v>41183</v>
      </c>
    </row>
    <row r="734" spans="1:8" hidden="1" x14ac:dyDescent="0.2">
      <c r="A734" t="s">
        <v>73</v>
      </c>
      <c r="B734" t="s">
        <v>1323</v>
      </c>
      <c r="C734" t="s">
        <v>87</v>
      </c>
      <c r="D734" t="s">
        <v>1324</v>
      </c>
      <c r="E734" t="s">
        <v>89</v>
      </c>
      <c r="F734" t="s">
        <v>1325</v>
      </c>
      <c r="G734"/>
      <c r="H734" s="3">
        <v>41214</v>
      </c>
    </row>
    <row r="735" spans="1:8" hidden="1" x14ac:dyDescent="0.2">
      <c r="A735" t="s">
        <v>70</v>
      </c>
      <c r="B735" t="s">
        <v>1323</v>
      </c>
      <c r="C735" t="s">
        <v>87</v>
      </c>
      <c r="D735" t="s">
        <v>1324</v>
      </c>
      <c r="E735" t="s">
        <v>89</v>
      </c>
      <c r="F735" t="s">
        <v>1325</v>
      </c>
      <c r="G735"/>
      <c r="H735" s="3">
        <v>41214</v>
      </c>
    </row>
    <row r="736" spans="1:8" hidden="1" x14ac:dyDescent="0.2">
      <c r="A736" t="s">
        <v>39</v>
      </c>
      <c r="B736" t="s">
        <v>1323</v>
      </c>
      <c r="C736" t="s">
        <v>87</v>
      </c>
      <c r="D736" t="s">
        <v>1324</v>
      </c>
      <c r="E736" t="s">
        <v>89</v>
      </c>
      <c r="F736" t="s">
        <v>1325</v>
      </c>
      <c r="G736"/>
      <c r="H736" s="3">
        <v>41214</v>
      </c>
    </row>
    <row r="737" spans="1:8" hidden="1" x14ac:dyDescent="0.2">
      <c r="A737" t="s">
        <v>73</v>
      </c>
      <c r="B737" t="s">
        <v>1326</v>
      </c>
      <c r="C737" t="s">
        <v>87</v>
      </c>
      <c r="D737" t="s">
        <v>1327</v>
      </c>
      <c r="E737" t="s">
        <v>89</v>
      </c>
      <c r="F737" t="s">
        <v>1328</v>
      </c>
      <c r="G737"/>
      <c r="H737" s="3">
        <v>41518</v>
      </c>
    </row>
    <row r="738" spans="1:8" hidden="1" x14ac:dyDescent="0.2">
      <c r="A738" t="s">
        <v>70</v>
      </c>
      <c r="B738" t="s">
        <v>1326</v>
      </c>
      <c r="C738" t="s">
        <v>87</v>
      </c>
      <c r="D738" t="s">
        <v>1327</v>
      </c>
      <c r="E738" t="s">
        <v>89</v>
      </c>
      <c r="F738" t="s">
        <v>1328</v>
      </c>
      <c r="G738"/>
      <c r="H738" s="3">
        <v>41518</v>
      </c>
    </row>
    <row r="739" spans="1:8" hidden="1" x14ac:dyDescent="0.2">
      <c r="A739" t="s">
        <v>39</v>
      </c>
      <c r="B739" t="s">
        <v>1326</v>
      </c>
      <c r="C739" t="s">
        <v>87</v>
      </c>
      <c r="D739" t="s">
        <v>1327</v>
      </c>
      <c r="E739" t="s">
        <v>89</v>
      </c>
      <c r="F739" t="s">
        <v>1328</v>
      </c>
      <c r="G739"/>
      <c r="H739" s="3">
        <v>41518</v>
      </c>
    </row>
    <row r="740" spans="1:8" hidden="1" x14ac:dyDescent="0.2">
      <c r="A740" t="s">
        <v>73</v>
      </c>
      <c r="B740" t="s">
        <v>1329</v>
      </c>
      <c r="C740" t="s">
        <v>87</v>
      </c>
      <c r="D740" t="s">
        <v>344</v>
      </c>
      <c r="E740" t="s">
        <v>89</v>
      </c>
      <c r="F740" t="s">
        <v>1330</v>
      </c>
      <c r="G740"/>
      <c r="H740" s="3">
        <v>41395</v>
      </c>
    </row>
    <row r="741" spans="1:8" hidden="1" x14ac:dyDescent="0.2">
      <c r="A741" t="s">
        <v>70</v>
      </c>
      <c r="B741" t="s">
        <v>1329</v>
      </c>
      <c r="C741" t="s">
        <v>87</v>
      </c>
      <c r="D741" t="s">
        <v>344</v>
      </c>
      <c r="E741" t="s">
        <v>89</v>
      </c>
      <c r="F741" t="s">
        <v>1330</v>
      </c>
      <c r="G741"/>
      <c r="H741" s="3">
        <v>41395</v>
      </c>
    </row>
    <row r="742" spans="1:8" hidden="1" x14ac:dyDescent="0.2">
      <c r="A742" t="s">
        <v>39</v>
      </c>
      <c r="B742" t="s">
        <v>1329</v>
      </c>
      <c r="C742" t="s">
        <v>87</v>
      </c>
      <c r="D742" t="s">
        <v>344</v>
      </c>
      <c r="E742" t="s">
        <v>89</v>
      </c>
      <c r="F742" t="s">
        <v>1330</v>
      </c>
      <c r="G742"/>
      <c r="H742" s="3">
        <v>41395</v>
      </c>
    </row>
    <row r="743" spans="1:8" hidden="1" x14ac:dyDescent="0.2">
      <c r="A743" t="s">
        <v>73</v>
      </c>
      <c r="B743" t="s">
        <v>1331</v>
      </c>
      <c r="C743" t="s">
        <v>157</v>
      </c>
      <c r="E743" t="s">
        <v>103</v>
      </c>
      <c r="F743" t="s">
        <v>1332</v>
      </c>
      <c r="G743"/>
      <c r="H743" s="3">
        <v>41609</v>
      </c>
    </row>
    <row r="744" spans="1:8" hidden="1" x14ac:dyDescent="0.2">
      <c r="A744" t="s">
        <v>73</v>
      </c>
      <c r="B744" t="s">
        <v>1333</v>
      </c>
      <c r="C744" t="s">
        <v>87</v>
      </c>
      <c r="D744" t="s">
        <v>349</v>
      </c>
      <c r="E744" t="s">
        <v>89</v>
      </c>
      <c r="F744" t="s">
        <v>1334</v>
      </c>
      <c r="G744" t="s">
        <v>1335</v>
      </c>
      <c r="H744" s="3">
        <v>41913</v>
      </c>
    </row>
    <row r="745" spans="1:8" hidden="1" x14ac:dyDescent="0.2">
      <c r="A745" t="s">
        <v>20</v>
      </c>
      <c r="B745" t="s">
        <v>1333</v>
      </c>
      <c r="C745" t="s">
        <v>87</v>
      </c>
      <c r="D745" t="s">
        <v>349</v>
      </c>
      <c r="E745" t="s">
        <v>89</v>
      </c>
      <c r="F745" t="s">
        <v>1334</v>
      </c>
      <c r="G745" t="s">
        <v>1335</v>
      </c>
      <c r="H745" s="3">
        <v>41913</v>
      </c>
    </row>
    <row r="746" spans="1:8" hidden="1" x14ac:dyDescent="0.2">
      <c r="A746" t="s">
        <v>70</v>
      </c>
      <c r="B746" t="s">
        <v>1333</v>
      </c>
      <c r="C746" t="s">
        <v>87</v>
      </c>
      <c r="D746" t="s">
        <v>349</v>
      </c>
      <c r="E746" t="s">
        <v>89</v>
      </c>
      <c r="F746" t="s">
        <v>1334</v>
      </c>
      <c r="G746" t="s">
        <v>1335</v>
      </c>
      <c r="H746" s="3">
        <v>41913</v>
      </c>
    </row>
    <row r="747" spans="1:8" hidden="1" x14ac:dyDescent="0.2">
      <c r="A747" t="s">
        <v>39</v>
      </c>
      <c r="B747" t="s">
        <v>1333</v>
      </c>
      <c r="C747" t="s">
        <v>87</v>
      </c>
      <c r="D747" t="s">
        <v>349</v>
      </c>
      <c r="E747" t="s">
        <v>89</v>
      </c>
      <c r="F747" t="s">
        <v>1334</v>
      </c>
      <c r="G747" t="s">
        <v>1335</v>
      </c>
      <c r="H747" s="3">
        <v>41913</v>
      </c>
    </row>
    <row r="748" spans="1:8" hidden="1" x14ac:dyDescent="0.2">
      <c r="A748" t="s">
        <v>73</v>
      </c>
      <c r="B748" t="s">
        <v>1336</v>
      </c>
      <c r="C748" t="s">
        <v>93</v>
      </c>
      <c r="D748" t="s">
        <v>357</v>
      </c>
      <c r="E748" t="s">
        <v>124</v>
      </c>
      <c r="F748" t="s">
        <v>1337</v>
      </c>
      <c r="G748"/>
      <c r="H748" s="3">
        <v>41974</v>
      </c>
    </row>
    <row r="749" spans="1:8" hidden="1" x14ac:dyDescent="0.2">
      <c r="A749" t="s">
        <v>70</v>
      </c>
      <c r="B749" t="s">
        <v>1336</v>
      </c>
      <c r="C749" t="s">
        <v>93</v>
      </c>
      <c r="D749" t="s">
        <v>357</v>
      </c>
      <c r="E749" t="s">
        <v>124</v>
      </c>
      <c r="F749" t="s">
        <v>1337</v>
      </c>
      <c r="G749"/>
      <c r="H749" s="3">
        <v>41974</v>
      </c>
    </row>
    <row r="750" spans="1:8" hidden="1" x14ac:dyDescent="0.2">
      <c r="A750" t="s">
        <v>39</v>
      </c>
      <c r="B750" t="s">
        <v>1336</v>
      </c>
      <c r="C750" t="s">
        <v>93</v>
      </c>
      <c r="D750" t="s">
        <v>357</v>
      </c>
      <c r="E750" t="s">
        <v>124</v>
      </c>
      <c r="F750" t="s">
        <v>1337</v>
      </c>
      <c r="G750"/>
      <c r="H750" s="3">
        <v>41974</v>
      </c>
    </row>
    <row r="751" spans="1:8" hidden="1" x14ac:dyDescent="0.2">
      <c r="A751" t="s">
        <v>73</v>
      </c>
      <c r="B751" t="s">
        <v>1338</v>
      </c>
      <c r="C751" t="s">
        <v>87</v>
      </c>
      <c r="D751" t="s">
        <v>1339</v>
      </c>
      <c r="E751" t="s">
        <v>95</v>
      </c>
      <c r="F751" t="s">
        <v>1340</v>
      </c>
      <c r="G751"/>
      <c r="H751" s="3">
        <v>41821</v>
      </c>
    </row>
    <row r="752" spans="1:8" hidden="1" x14ac:dyDescent="0.2">
      <c r="A752" t="s">
        <v>70</v>
      </c>
      <c r="B752" t="s">
        <v>1338</v>
      </c>
      <c r="C752" t="s">
        <v>87</v>
      </c>
      <c r="D752" t="s">
        <v>1339</v>
      </c>
      <c r="E752" t="s">
        <v>95</v>
      </c>
      <c r="F752" t="s">
        <v>1340</v>
      </c>
      <c r="G752"/>
      <c r="H752" s="3">
        <v>41821</v>
      </c>
    </row>
    <row r="753" spans="1:8" hidden="1" x14ac:dyDescent="0.2">
      <c r="A753" t="s">
        <v>39</v>
      </c>
      <c r="B753" t="s">
        <v>1338</v>
      </c>
      <c r="C753" t="s">
        <v>87</v>
      </c>
      <c r="D753" t="s">
        <v>1339</v>
      </c>
      <c r="E753" t="s">
        <v>95</v>
      </c>
      <c r="F753" t="s">
        <v>1340</v>
      </c>
      <c r="G753"/>
      <c r="H753" s="3">
        <v>41821</v>
      </c>
    </row>
    <row r="754" spans="1:8" hidden="1" x14ac:dyDescent="0.2">
      <c r="A754" t="s">
        <v>73</v>
      </c>
      <c r="B754" t="s">
        <v>1341</v>
      </c>
      <c r="C754" t="s">
        <v>87</v>
      </c>
      <c r="D754" t="s">
        <v>241</v>
      </c>
      <c r="E754" t="s">
        <v>89</v>
      </c>
      <c r="F754" t="s">
        <v>1342</v>
      </c>
      <c r="G754" t="s">
        <v>1343</v>
      </c>
      <c r="H754" s="3">
        <v>42125</v>
      </c>
    </row>
    <row r="755" spans="1:8" hidden="1" x14ac:dyDescent="0.2">
      <c r="A755" t="s">
        <v>20</v>
      </c>
      <c r="B755" t="s">
        <v>1341</v>
      </c>
      <c r="C755" t="s">
        <v>87</v>
      </c>
      <c r="D755" t="s">
        <v>241</v>
      </c>
      <c r="E755" t="s">
        <v>89</v>
      </c>
      <c r="F755" t="s">
        <v>1342</v>
      </c>
      <c r="G755" t="s">
        <v>1343</v>
      </c>
      <c r="H755" s="3">
        <v>42125</v>
      </c>
    </row>
    <row r="756" spans="1:8" hidden="1" x14ac:dyDescent="0.2">
      <c r="A756" t="s">
        <v>70</v>
      </c>
      <c r="B756" t="s">
        <v>1341</v>
      </c>
      <c r="C756" t="s">
        <v>87</v>
      </c>
      <c r="D756" t="s">
        <v>241</v>
      </c>
      <c r="E756" t="s">
        <v>89</v>
      </c>
      <c r="F756" t="s">
        <v>1342</v>
      </c>
      <c r="G756" t="s">
        <v>1343</v>
      </c>
      <c r="H756" s="3">
        <v>42125</v>
      </c>
    </row>
    <row r="757" spans="1:8" hidden="1" x14ac:dyDescent="0.2">
      <c r="A757" t="s">
        <v>39</v>
      </c>
      <c r="B757" t="s">
        <v>1341</v>
      </c>
      <c r="C757" t="s">
        <v>87</v>
      </c>
      <c r="D757" t="s">
        <v>241</v>
      </c>
      <c r="E757" t="s">
        <v>89</v>
      </c>
      <c r="F757" t="s">
        <v>1342</v>
      </c>
      <c r="G757" t="s">
        <v>1343</v>
      </c>
      <c r="H757" s="3">
        <v>42125</v>
      </c>
    </row>
    <row r="758" spans="1:8" hidden="1" x14ac:dyDescent="0.2">
      <c r="A758" t="s">
        <v>73</v>
      </c>
      <c r="B758" t="s">
        <v>1344</v>
      </c>
      <c r="C758" t="s">
        <v>93</v>
      </c>
      <c r="D758" t="s">
        <v>452</v>
      </c>
      <c r="E758" t="s">
        <v>124</v>
      </c>
      <c r="F758" t="s">
        <v>1345</v>
      </c>
      <c r="G758" t="s">
        <v>1346</v>
      </c>
      <c r="H758" s="3">
        <v>42522</v>
      </c>
    </row>
    <row r="759" spans="1:8" hidden="1" x14ac:dyDescent="0.2">
      <c r="A759" t="s">
        <v>70</v>
      </c>
      <c r="B759" t="s">
        <v>1344</v>
      </c>
      <c r="C759" t="s">
        <v>93</v>
      </c>
      <c r="D759" t="s">
        <v>452</v>
      </c>
      <c r="E759" t="s">
        <v>124</v>
      </c>
      <c r="F759" t="s">
        <v>1345</v>
      </c>
      <c r="G759" t="s">
        <v>1346</v>
      </c>
      <c r="H759" s="3">
        <v>42522</v>
      </c>
    </row>
    <row r="760" spans="1:8" hidden="1" x14ac:dyDescent="0.2">
      <c r="A760" t="s">
        <v>39</v>
      </c>
      <c r="B760" t="s">
        <v>1344</v>
      </c>
      <c r="C760" t="s">
        <v>93</v>
      </c>
      <c r="D760" t="s">
        <v>452</v>
      </c>
      <c r="E760" t="s">
        <v>124</v>
      </c>
      <c r="F760" t="s">
        <v>1345</v>
      </c>
      <c r="G760" t="s">
        <v>1346</v>
      </c>
      <c r="H760" s="3">
        <v>42522</v>
      </c>
    </row>
    <row r="761" spans="1:8" hidden="1" x14ac:dyDescent="0.2">
      <c r="A761" t="s">
        <v>73</v>
      </c>
      <c r="B761" t="s">
        <v>1347</v>
      </c>
      <c r="C761" t="s">
        <v>93</v>
      </c>
      <c r="D761" t="s">
        <v>452</v>
      </c>
      <c r="E761" t="s">
        <v>124</v>
      </c>
      <c r="F761" t="s">
        <v>1348</v>
      </c>
      <c r="G761" t="s">
        <v>1349</v>
      </c>
      <c r="H761" s="3">
        <v>42826</v>
      </c>
    </row>
    <row r="762" spans="1:8" hidden="1" x14ac:dyDescent="0.2">
      <c r="A762" t="s">
        <v>20</v>
      </c>
      <c r="B762" t="s">
        <v>1347</v>
      </c>
      <c r="C762" t="s">
        <v>93</v>
      </c>
      <c r="D762" t="s">
        <v>452</v>
      </c>
      <c r="E762" t="s">
        <v>124</v>
      </c>
      <c r="F762" t="s">
        <v>1348</v>
      </c>
      <c r="G762" t="s">
        <v>1349</v>
      </c>
      <c r="H762" s="3">
        <v>42826</v>
      </c>
    </row>
    <row r="763" spans="1:8" hidden="1" x14ac:dyDescent="0.2">
      <c r="A763" t="s">
        <v>70</v>
      </c>
      <c r="B763" t="s">
        <v>1347</v>
      </c>
      <c r="C763" t="s">
        <v>93</v>
      </c>
      <c r="D763" t="s">
        <v>452</v>
      </c>
      <c r="E763" t="s">
        <v>124</v>
      </c>
      <c r="F763" t="s">
        <v>1348</v>
      </c>
      <c r="G763" t="s">
        <v>1349</v>
      </c>
      <c r="H763" s="3">
        <v>42826</v>
      </c>
    </row>
    <row r="764" spans="1:8" hidden="1" x14ac:dyDescent="0.2">
      <c r="A764" t="s">
        <v>39</v>
      </c>
      <c r="B764" t="s">
        <v>1347</v>
      </c>
      <c r="C764" t="s">
        <v>93</v>
      </c>
      <c r="D764" t="s">
        <v>452</v>
      </c>
      <c r="E764" t="s">
        <v>124</v>
      </c>
      <c r="F764" t="s">
        <v>1348</v>
      </c>
      <c r="G764" t="s">
        <v>1349</v>
      </c>
      <c r="H764" s="3">
        <v>42826</v>
      </c>
    </row>
    <row r="765" spans="1:8" hidden="1" x14ac:dyDescent="0.2">
      <c r="A765" t="s">
        <v>73</v>
      </c>
      <c r="B765" t="s">
        <v>1350</v>
      </c>
      <c r="C765" t="s">
        <v>93</v>
      </c>
      <c r="D765" t="s">
        <v>205</v>
      </c>
      <c r="E765" t="s">
        <v>103</v>
      </c>
      <c r="F765" t="s">
        <v>1351</v>
      </c>
      <c r="G765" t="s">
        <v>1352</v>
      </c>
      <c r="H765" s="3">
        <v>42675</v>
      </c>
    </row>
    <row r="766" spans="1:8" hidden="1" x14ac:dyDescent="0.2">
      <c r="A766" t="s">
        <v>70</v>
      </c>
      <c r="B766" t="s">
        <v>1350</v>
      </c>
      <c r="C766" t="s">
        <v>93</v>
      </c>
      <c r="D766" t="s">
        <v>205</v>
      </c>
      <c r="E766" t="s">
        <v>103</v>
      </c>
      <c r="F766" t="s">
        <v>1351</v>
      </c>
      <c r="G766" t="s">
        <v>1352</v>
      </c>
      <c r="H766" s="3">
        <v>42675</v>
      </c>
    </row>
    <row r="767" spans="1:8" hidden="1" x14ac:dyDescent="0.2">
      <c r="A767" t="s">
        <v>39</v>
      </c>
      <c r="B767" t="s">
        <v>1350</v>
      </c>
      <c r="C767" t="s">
        <v>93</v>
      </c>
      <c r="D767" t="s">
        <v>205</v>
      </c>
      <c r="E767" t="s">
        <v>103</v>
      </c>
      <c r="F767" t="s">
        <v>1351</v>
      </c>
      <c r="G767" t="s">
        <v>1352</v>
      </c>
      <c r="H767" s="3">
        <v>42675</v>
      </c>
    </row>
    <row r="768" spans="1:8" hidden="1" x14ac:dyDescent="0.2">
      <c r="A768" t="s">
        <v>73</v>
      </c>
      <c r="B768" t="s">
        <v>1353</v>
      </c>
      <c r="C768" t="s">
        <v>87</v>
      </c>
      <c r="D768" t="s">
        <v>1037</v>
      </c>
      <c r="E768" t="s">
        <v>95</v>
      </c>
      <c r="F768" t="s">
        <v>1354</v>
      </c>
      <c r="G768"/>
      <c r="H768" s="3">
        <v>42979</v>
      </c>
    </row>
    <row r="769" spans="1:8" hidden="1" x14ac:dyDescent="0.2">
      <c r="A769" t="s">
        <v>70</v>
      </c>
      <c r="B769" t="s">
        <v>1353</v>
      </c>
      <c r="C769" t="s">
        <v>87</v>
      </c>
      <c r="D769" t="s">
        <v>1037</v>
      </c>
      <c r="E769" t="s">
        <v>95</v>
      </c>
      <c r="F769" t="s">
        <v>1354</v>
      </c>
      <c r="G769"/>
      <c r="H769" s="3">
        <v>42979</v>
      </c>
    </row>
    <row r="770" spans="1:8" hidden="1" x14ac:dyDescent="0.2">
      <c r="A770" t="s">
        <v>73</v>
      </c>
      <c r="B770" t="s">
        <v>1355</v>
      </c>
      <c r="C770" t="s">
        <v>87</v>
      </c>
      <c r="D770" t="s">
        <v>1356</v>
      </c>
      <c r="E770" t="s">
        <v>89</v>
      </c>
      <c r="F770" t="s">
        <v>1357</v>
      </c>
      <c r="G770" t="s">
        <v>1358</v>
      </c>
      <c r="H770" s="3">
        <v>42979</v>
      </c>
    </row>
    <row r="771" spans="1:8" hidden="1" x14ac:dyDescent="0.2">
      <c r="A771" t="s">
        <v>70</v>
      </c>
      <c r="B771" t="s">
        <v>1355</v>
      </c>
      <c r="C771" t="s">
        <v>87</v>
      </c>
      <c r="D771" t="s">
        <v>1356</v>
      </c>
      <c r="E771" t="s">
        <v>89</v>
      </c>
      <c r="F771" t="s">
        <v>1357</v>
      </c>
      <c r="G771" t="s">
        <v>1358</v>
      </c>
      <c r="H771" s="3">
        <v>42979</v>
      </c>
    </row>
    <row r="772" spans="1:8" hidden="1" x14ac:dyDescent="0.2">
      <c r="A772" t="s">
        <v>73</v>
      </c>
      <c r="B772" t="s">
        <v>1359</v>
      </c>
      <c r="C772" t="s">
        <v>87</v>
      </c>
      <c r="D772" t="s">
        <v>1360</v>
      </c>
      <c r="E772" t="s">
        <v>95</v>
      </c>
      <c r="F772" t="s">
        <v>1361</v>
      </c>
      <c r="G772" t="s">
        <v>1362</v>
      </c>
      <c r="H772" s="3">
        <v>43344</v>
      </c>
    </row>
    <row r="773" spans="1:8" hidden="1" x14ac:dyDescent="0.2">
      <c r="A773" t="s">
        <v>70</v>
      </c>
      <c r="B773" t="s">
        <v>1359</v>
      </c>
      <c r="C773" t="s">
        <v>87</v>
      </c>
      <c r="D773" t="s">
        <v>1360</v>
      </c>
      <c r="E773" t="s">
        <v>95</v>
      </c>
      <c r="F773" t="s">
        <v>1361</v>
      </c>
      <c r="G773" t="s">
        <v>1362</v>
      </c>
      <c r="H773" s="3">
        <v>43344</v>
      </c>
    </row>
    <row r="774" spans="1:8" hidden="1" x14ac:dyDescent="0.2">
      <c r="A774" t="s">
        <v>22</v>
      </c>
      <c r="B774" t="s">
        <v>1359</v>
      </c>
      <c r="C774" t="s">
        <v>87</v>
      </c>
      <c r="D774" t="s">
        <v>1360</v>
      </c>
      <c r="E774" t="s">
        <v>95</v>
      </c>
      <c r="F774" t="s">
        <v>1361</v>
      </c>
      <c r="G774" t="s">
        <v>1362</v>
      </c>
      <c r="H774" s="3">
        <v>43344</v>
      </c>
    </row>
    <row r="775" spans="1:8" hidden="1" x14ac:dyDescent="0.2">
      <c r="A775" t="s">
        <v>35</v>
      </c>
      <c r="B775" t="s">
        <v>1359</v>
      </c>
      <c r="C775" t="s">
        <v>87</v>
      </c>
      <c r="D775" t="s">
        <v>1360</v>
      </c>
      <c r="E775" t="s">
        <v>95</v>
      </c>
      <c r="F775" t="s">
        <v>1361</v>
      </c>
      <c r="G775" t="s">
        <v>1362</v>
      </c>
      <c r="H775" s="3">
        <v>43344</v>
      </c>
    </row>
    <row r="776" spans="1:8" hidden="1" x14ac:dyDescent="0.2">
      <c r="A776" t="s">
        <v>73</v>
      </c>
      <c r="B776" t="s">
        <v>1363</v>
      </c>
      <c r="C776" t="s">
        <v>93</v>
      </c>
      <c r="D776" t="s">
        <v>303</v>
      </c>
      <c r="E776" t="s">
        <v>124</v>
      </c>
      <c r="F776" t="s">
        <v>1364</v>
      </c>
      <c r="G776" t="s">
        <v>1365</v>
      </c>
      <c r="H776" s="3">
        <v>43313</v>
      </c>
    </row>
    <row r="777" spans="1:8" hidden="1" x14ac:dyDescent="0.2">
      <c r="A777" t="s">
        <v>22</v>
      </c>
      <c r="B777" t="s">
        <v>1363</v>
      </c>
      <c r="C777" t="s">
        <v>93</v>
      </c>
      <c r="D777" t="s">
        <v>303</v>
      </c>
      <c r="E777" t="s">
        <v>124</v>
      </c>
      <c r="F777" t="s">
        <v>1364</v>
      </c>
      <c r="G777" t="s">
        <v>1365</v>
      </c>
      <c r="H777" s="3">
        <v>43313</v>
      </c>
    </row>
    <row r="778" spans="1:8" hidden="1" x14ac:dyDescent="0.2">
      <c r="A778" t="s">
        <v>70</v>
      </c>
      <c r="B778" t="s">
        <v>1363</v>
      </c>
      <c r="C778" t="s">
        <v>93</v>
      </c>
      <c r="D778" t="s">
        <v>303</v>
      </c>
      <c r="E778" t="s">
        <v>124</v>
      </c>
      <c r="F778" t="s">
        <v>1364</v>
      </c>
      <c r="G778" t="s">
        <v>1365</v>
      </c>
      <c r="H778" s="3">
        <v>43313</v>
      </c>
    </row>
    <row r="779" spans="1:8" hidden="1" x14ac:dyDescent="0.2">
      <c r="A779" t="s">
        <v>66</v>
      </c>
      <c r="B779" t="s">
        <v>1366</v>
      </c>
      <c r="C779" t="s">
        <v>87</v>
      </c>
      <c r="D779" t="s">
        <v>2407</v>
      </c>
      <c r="E779" t="s">
        <v>89</v>
      </c>
      <c r="F779" t="s">
        <v>2408</v>
      </c>
      <c r="G779"/>
      <c r="H779" s="3">
        <v>45078</v>
      </c>
    </row>
    <row r="780" spans="1:8" hidden="1" x14ac:dyDescent="0.2">
      <c r="A780" t="s">
        <v>66</v>
      </c>
      <c r="B780" t="s">
        <v>1367</v>
      </c>
      <c r="C780" t="s">
        <v>87</v>
      </c>
      <c r="D780" t="s">
        <v>1368</v>
      </c>
      <c r="E780" t="s">
        <v>89</v>
      </c>
      <c r="F780" t="s">
        <v>1369</v>
      </c>
      <c r="G780"/>
      <c r="H780" s="3">
        <v>44986</v>
      </c>
    </row>
    <row r="781" spans="1:8" hidden="1" x14ac:dyDescent="0.2">
      <c r="A781" t="s">
        <v>70</v>
      </c>
      <c r="B781" t="s">
        <v>1370</v>
      </c>
      <c r="C781" t="s">
        <v>87</v>
      </c>
      <c r="D781" t="s">
        <v>174</v>
      </c>
      <c r="E781" t="s">
        <v>89</v>
      </c>
      <c r="F781" t="s">
        <v>1371</v>
      </c>
      <c r="G781"/>
      <c r="H781" s="3">
        <v>37865</v>
      </c>
    </row>
    <row r="782" spans="1:8" hidden="1" x14ac:dyDescent="0.2">
      <c r="A782" t="s">
        <v>6</v>
      </c>
      <c r="B782" t="s">
        <v>1370</v>
      </c>
      <c r="C782" t="s">
        <v>87</v>
      </c>
      <c r="D782" t="s">
        <v>174</v>
      </c>
      <c r="E782" t="s">
        <v>89</v>
      </c>
      <c r="F782" t="s">
        <v>1371</v>
      </c>
      <c r="G782"/>
      <c r="H782" s="3">
        <v>37865</v>
      </c>
    </row>
    <row r="783" spans="1:8" hidden="1" x14ac:dyDescent="0.2">
      <c r="A783" t="s">
        <v>77</v>
      </c>
      <c r="B783" t="s">
        <v>2249</v>
      </c>
      <c r="C783" t="s">
        <v>87</v>
      </c>
      <c r="D783" t="s">
        <v>2353</v>
      </c>
      <c r="E783" t="s">
        <v>89</v>
      </c>
      <c r="F783" t="s">
        <v>2354</v>
      </c>
      <c r="G783"/>
      <c r="H783" s="3">
        <v>38231</v>
      </c>
    </row>
    <row r="784" spans="1:8" hidden="1" x14ac:dyDescent="0.2">
      <c r="A784" t="s">
        <v>77</v>
      </c>
      <c r="B784" t="s">
        <v>2252</v>
      </c>
      <c r="C784" t="s">
        <v>93</v>
      </c>
      <c r="D784" t="s">
        <v>357</v>
      </c>
      <c r="E784" t="s">
        <v>124</v>
      </c>
      <c r="F784" t="s">
        <v>2340</v>
      </c>
      <c r="G784"/>
      <c r="H784" s="3">
        <v>38899</v>
      </c>
    </row>
    <row r="785" spans="1:8" hidden="1" x14ac:dyDescent="0.2">
      <c r="A785" t="s">
        <v>76</v>
      </c>
      <c r="B785" t="s">
        <v>1372</v>
      </c>
      <c r="C785" t="s">
        <v>87</v>
      </c>
      <c r="D785" t="s">
        <v>1373</v>
      </c>
      <c r="E785" t="s">
        <v>95</v>
      </c>
      <c r="F785" t="s">
        <v>1374</v>
      </c>
      <c r="G785" t="s">
        <v>1375</v>
      </c>
      <c r="H785" s="3">
        <v>44166</v>
      </c>
    </row>
    <row r="786" spans="1:8" hidden="1" x14ac:dyDescent="0.2">
      <c r="A786" t="s">
        <v>53</v>
      </c>
      <c r="B786" t="s">
        <v>1372</v>
      </c>
      <c r="C786" t="s">
        <v>87</v>
      </c>
      <c r="D786" t="s">
        <v>1373</v>
      </c>
      <c r="E786" t="s">
        <v>95</v>
      </c>
      <c r="F786" t="s">
        <v>1374</v>
      </c>
      <c r="G786" t="s">
        <v>1375</v>
      </c>
      <c r="H786" s="3">
        <v>44166</v>
      </c>
    </row>
    <row r="787" spans="1:8" hidden="1" x14ac:dyDescent="0.2">
      <c r="A787" t="s">
        <v>22</v>
      </c>
      <c r="B787" t="s">
        <v>1372</v>
      </c>
      <c r="C787" t="s">
        <v>87</v>
      </c>
      <c r="D787" t="s">
        <v>1373</v>
      </c>
      <c r="E787" t="s">
        <v>95</v>
      </c>
      <c r="F787" t="s">
        <v>1374</v>
      </c>
      <c r="G787" t="s">
        <v>1375</v>
      </c>
      <c r="H787" s="3">
        <v>44166</v>
      </c>
    </row>
    <row r="788" spans="1:8" hidden="1" x14ac:dyDescent="0.2">
      <c r="A788" t="s">
        <v>76</v>
      </c>
      <c r="B788" t="s">
        <v>1376</v>
      </c>
      <c r="C788" t="s">
        <v>87</v>
      </c>
      <c r="D788" t="s">
        <v>1377</v>
      </c>
      <c r="E788" t="s">
        <v>95</v>
      </c>
      <c r="F788" t="s">
        <v>1378</v>
      </c>
      <c r="G788" t="s">
        <v>1379</v>
      </c>
      <c r="H788" s="3">
        <v>44105</v>
      </c>
    </row>
    <row r="789" spans="1:8" hidden="1" x14ac:dyDescent="0.2">
      <c r="A789" t="s">
        <v>53</v>
      </c>
      <c r="B789" t="s">
        <v>1376</v>
      </c>
      <c r="C789" t="s">
        <v>87</v>
      </c>
      <c r="D789" t="s">
        <v>1377</v>
      </c>
      <c r="E789" t="s">
        <v>95</v>
      </c>
      <c r="F789" t="s">
        <v>1378</v>
      </c>
      <c r="G789" t="s">
        <v>1379</v>
      </c>
      <c r="H789" s="3">
        <v>44105</v>
      </c>
    </row>
    <row r="790" spans="1:8" hidden="1" x14ac:dyDescent="0.2">
      <c r="A790" t="s">
        <v>22</v>
      </c>
      <c r="B790" t="s">
        <v>1376</v>
      </c>
      <c r="C790" t="s">
        <v>87</v>
      </c>
      <c r="D790" t="s">
        <v>1377</v>
      </c>
      <c r="E790" t="s">
        <v>95</v>
      </c>
      <c r="F790" t="s">
        <v>1378</v>
      </c>
      <c r="G790" t="s">
        <v>1379</v>
      </c>
      <c r="H790" s="3">
        <v>44105</v>
      </c>
    </row>
    <row r="791" spans="1:8" hidden="1" x14ac:dyDescent="0.2">
      <c r="A791" t="s">
        <v>70</v>
      </c>
      <c r="B791" t="s">
        <v>1376</v>
      </c>
      <c r="C791" t="s">
        <v>87</v>
      </c>
      <c r="D791" t="s">
        <v>1377</v>
      </c>
      <c r="E791" t="s">
        <v>95</v>
      </c>
      <c r="F791" t="s">
        <v>1378</v>
      </c>
      <c r="G791" t="s">
        <v>1379</v>
      </c>
      <c r="H791" s="3">
        <v>44105</v>
      </c>
    </row>
    <row r="792" spans="1:8" hidden="1" x14ac:dyDescent="0.2">
      <c r="A792" t="s">
        <v>76</v>
      </c>
      <c r="B792" t="s">
        <v>1380</v>
      </c>
      <c r="C792" t="s">
        <v>87</v>
      </c>
      <c r="D792" t="s">
        <v>1381</v>
      </c>
      <c r="E792" t="s">
        <v>89</v>
      </c>
      <c r="F792" t="s">
        <v>1382</v>
      </c>
      <c r="G792" t="s">
        <v>1383</v>
      </c>
      <c r="H792" s="3">
        <v>44197</v>
      </c>
    </row>
    <row r="793" spans="1:8" hidden="1" x14ac:dyDescent="0.2">
      <c r="A793" t="s">
        <v>53</v>
      </c>
      <c r="B793" t="s">
        <v>1380</v>
      </c>
      <c r="C793" t="s">
        <v>87</v>
      </c>
      <c r="D793" t="s">
        <v>1381</v>
      </c>
      <c r="E793" t="s">
        <v>89</v>
      </c>
      <c r="F793" t="s">
        <v>1382</v>
      </c>
      <c r="G793" t="s">
        <v>1383</v>
      </c>
      <c r="H793" s="3">
        <v>44197</v>
      </c>
    </row>
    <row r="794" spans="1:8" hidden="1" x14ac:dyDescent="0.2">
      <c r="A794" t="s">
        <v>22</v>
      </c>
      <c r="B794" t="s">
        <v>1380</v>
      </c>
      <c r="C794" t="s">
        <v>87</v>
      </c>
      <c r="D794" t="s">
        <v>1381</v>
      </c>
      <c r="E794" t="s">
        <v>89</v>
      </c>
      <c r="F794" t="s">
        <v>1382</v>
      </c>
      <c r="G794" t="s">
        <v>1383</v>
      </c>
      <c r="H794" s="3">
        <v>44197</v>
      </c>
    </row>
    <row r="795" spans="1:8" hidden="1" x14ac:dyDescent="0.2">
      <c r="A795" t="s">
        <v>70</v>
      </c>
      <c r="B795" t="s">
        <v>1380</v>
      </c>
      <c r="C795" t="s">
        <v>87</v>
      </c>
      <c r="D795" t="s">
        <v>1381</v>
      </c>
      <c r="E795" t="s">
        <v>89</v>
      </c>
      <c r="F795" t="s">
        <v>1382</v>
      </c>
      <c r="G795" t="s">
        <v>1383</v>
      </c>
      <c r="H795" s="3">
        <v>44197</v>
      </c>
    </row>
    <row r="796" spans="1:8" hidden="1" x14ac:dyDescent="0.2">
      <c r="A796" t="s">
        <v>76</v>
      </c>
      <c r="B796" t="s">
        <v>1384</v>
      </c>
      <c r="C796" t="s">
        <v>87</v>
      </c>
      <c r="D796" t="s">
        <v>1381</v>
      </c>
      <c r="E796" t="s">
        <v>89</v>
      </c>
      <c r="F796" t="s">
        <v>1385</v>
      </c>
      <c r="G796" t="s">
        <v>1386</v>
      </c>
      <c r="H796" s="3">
        <v>44197</v>
      </c>
    </row>
    <row r="797" spans="1:8" hidden="1" x14ac:dyDescent="0.2">
      <c r="A797" t="s">
        <v>53</v>
      </c>
      <c r="B797" t="s">
        <v>1384</v>
      </c>
      <c r="C797" t="s">
        <v>87</v>
      </c>
      <c r="D797" t="s">
        <v>1381</v>
      </c>
      <c r="E797" t="s">
        <v>89</v>
      </c>
      <c r="F797" t="s">
        <v>1385</v>
      </c>
      <c r="G797" t="s">
        <v>1386</v>
      </c>
      <c r="H797" s="3">
        <v>44197</v>
      </c>
    </row>
    <row r="798" spans="1:8" hidden="1" x14ac:dyDescent="0.2">
      <c r="A798" t="s">
        <v>22</v>
      </c>
      <c r="B798" t="s">
        <v>1384</v>
      </c>
      <c r="C798" t="s">
        <v>87</v>
      </c>
      <c r="D798" t="s">
        <v>1381</v>
      </c>
      <c r="E798" t="s">
        <v>89</v>
      </c>
      <c r="F798" t="s">
        <v>1385</v>
      </c>
      <c r="G798" t="s">
        <v>1386</v>
      </c>
      <c r="H798" s="3">
        <v>44197</v>
      </c>
    </row>
    <row r="799" spans="1:8" hidden="1" x14ac:dyDescent="0.2">
      <c r="A799" t="s">
        <v>70</v>
      </c>
      <c r="B799" t="s">
        <v>1384</v>
      </c>
      <c r="C799" t="s">
        <v>87</v>
      </c>
      <c r="D799" t="s">
        <v>1381</v>
      </c>
      <c r="E799" t="s">
        <v>89</v>
      </c>
      <c r="F799" t="s">
        <v>1385</v>
      </c>
      <c r="G799" t="s">
        <v>1386</v>
      </c>
      <c r="H799" s="3">
        <v>44197</v>
      </c>
    </row>
    <row r="800" spans="1:8" x14ac:dyDescent="0.2">
      <c r="A800" t="s">
        <v>76</v>
      </c>
      <c r="B800" t="s">
        <v>1387</v>
      </c>
      <c r="C800" t="s">
        <v>87</v>
      </c>
      <c r="D800" t="s">
        <v>1388</v>
      </c>
      <c r="E800" t="s">
        <v>103</v>
      </c>
      <c r="F800" t="s">
        <v>1389</v>
      </c>
      <c r="G800" t="s">
        <v>1390</v>
      </c>
      <c r="H800" s="3">
        <v>44835</v>
      </c>
    </row>
    <row r="801" spans="1:8" hidden="1" x14ac:dyDescent="0.2">
      <c r="A801" t="s">
        <v>32</v>
      </c>
      <c r="B801" t="s">
        <v>2782</v>
      </c>
      <c r="C801" t="s">
        <v>87</v>
      </c>
      <c r="D801" t="s">
        <v>2485</v>
      </c>
      <c r="E801" t="s">
        <v>210</v>
      </c>
      <c r="F801" t="s">
        <v>2784</v>
      </c>
      <c r="G801" t="s">
        <v>2783</v>
      </c>
      <c r="H801" s="3">
        <v>45017</v>
      </c>
    </row>
    <row r="802" spans="1:8" x14ac:dyDescent="0.2">
      <c r="A802" t="s">
        <v>2256</v>
      </c>
      <c r="B802" t="s">
        <v>1391</v>
      </c>
      <c r="C802" t="s">
        <v>136</v>
      </c>
      <c r="D802" t="s">
        <v>1132</v>
      </c>
      <c r="F802" t="s">
        <v>1133</v>
      </c>
      <c r="G802" t="s">
        <v>1392</v>
      </c>
      <c r="H802" s="3">
        <v>44621</v>
      </c>
    </row>
    <row r="803" spans="1:8" x14ac:dyDescent="0.2">
      <c r="A803" t="s">
        <v>58</v>
      </c>
      <c r="B803" t="s">
        <v>1391</v>
      </c>
      <c r="C803" t="s">
        <v>136</v>
      </c>
      <c r="D803" t="s">
        <v>1132</v>
      </c>
      <c r="F803" t="s">
        <v>1133</v>
      </c>
      <c r="G803" t="s">
        <v>1392</v>
      </c>
      <c r="H803" s="3">
        <v>44621</v>
      </c>
    </row>
    <row r="804" spans="1:8" hidden="1" x14ac:dyDescent="0.2">
      <c r="A804" t="s">
        <v>16</v>
      </c>
      <c r="B804" t="s">
        <v>1393</v>
      </c>
      <c r="C804" t="s">
        <v>87</v>
      </c>
      <c r="D804" t="s">
        <v>1394</v>
      </c>
      <c r="F804" t="s">
        <v>1395</v>
      </c>
      <c r="G804"/>
      <c r="H804" s="3">
        <v>45078</v>
      </c>
    </row>
    <row r="805" spans="1:8" hidden="1" x14ac:dyDescent="0.2">
      <c r="A805" t="s">
        <v>45</v>
      </c>
      <c r="B805" t="s">
        <v>1393</v>
      </c>
      <c r="C805" t="s">
        <v>87</v>
      </c>
      <c r="D805" t="s">
        <v>1394</v>
      </c>
      <c r="F805" t="s">
        <v>1395</v>
      </c>
      <c r="G805"/>
      <c r="H805" s="3">
        <v>45078</v>
      </c>
    </row>
    <row r="806" spans="1:8" hidden="1" x14ac:dyDescent="0.2">
      <c r="A806" t="s">
        <v>16</v>
      </c>
      <c r="B806" t="s">
        <v>2491</v>
      </c>
      <c r="C806" t="s">
        <v>87</v>
      </c>
      <c r="D806" t="s">
        <v>2492</v>
      </c>
      <c r="F806" t="s">
        <v>2493</v>
      </c>
      <c r="G806"/>
      <c r="H806" s="3">
        <v>45108</v>
      </c>
    </row>
    <row r="807" spans="1:8" x14ac:dyDescent="0.2">
      <c r="A807" t="s">
        <v>11</v>
      </c>
      <c r="B807" t="s">
        <v>1396</v>
      </c>
      <c r="C807" t="s">
        <v>87</v>
      </c>
      <c r="D807" t="s">
        <v>1397</v>
      </c>
      <c r="E807" t="s">
        <v>89</v>
      </c>
      <c r="F807" t="s">
        <v>1398</v>
      </c>
      <c r="G807" t="s">
        <v>1399</v>
      </c>
      <c r="H807" s="3">
        <v>44743</v>
      </c>
    </row>
    <row r="808" spans="1:8" x14ac:dyDescent="0.2">
      <c r="A808" t="s">
        <v>58</v>
      </c>
      <c r="B808" t="s">
        <v>1400</v>
      </c>
      <c r="C808" t="s">
        <v>93</v>
      </c>
      <c r="D808" t="s">
        <v>1401</v>
      </c>
      <c r="F808" t="s">
        <v>1402</v>
      </c>
      <c r="G808" t="s">
        <v>1403</v>
      </c>
      <c r="H808" s="3">
        <v>44866</v>
      </c>
    </row>
    <row r="809" spans="1:8" x14ac:dyDescent="0.2">
      <c r="A809" t="s">
        <v>54</v>
      </c>
      <c r="B809" t="s">
        <v>1404</v>
      </c>
      <c r="C809" t="s">
        <v>87</v>
      </c>
      <c r="D809" t="s">
        <v>1405</v>
      </c>
      <c r="E809" t="s">
        <v>89</v>
      </c>
      <c r="F809" t="s">
        <v>620</v>
      </c>
      <c r="G809" t="s">
        <v>621</v>
      </c>
      <c r="H809" s="3">
        <v>44621</v>
      </c>
    </row>
    <row r="810" spans="1:8" x14ac:dyDescent="0.2">
      <c r="A810" t="s">
        <v>51</v>
      </c>
      <c r="B810" t="s">
        <v>1404</v>
      </c>
      <c r="C810" t="s">
        <v>87</v>
      </c>
      <c r="D810" t="s">
        <v>1405</v>
      </c>
      <c r="E810" t="s">
        <v>89</v>
      </c>
      <c r="F810" t="s">
        <v>620</v>
      </c>
      <c r="G810" t="s">
        <v>621</v>
      </c>
      <c r="H810" s="3">
        <v>44621</v>
      </c>
    </row>
    <row r="811" spans="1:8" hidden="1" x14ac:dyDescent="0.2">
      <c r="A811" t="s">
        <v>54</v>
      </c>
      <c r="B811" t="s">
        <v>2540</v>
      </c>
      <c r="C811" t="s">
        <v>87</v>
      </c>
      <c r="D811" t="s">
        <v>623</v>
      </c>
      <c r="E811" t="s">
        <v>95</v>
      </c>
      <c r="F811" t="s">
        <v>624</v>
      </c>
      <c r="G811" t="s">
        <v>625</v>
      </c>
      <c r="H811" s="3">
        <v>44470</v>
      </c>
    </row>
    <row r="812" spans="1:8" x14ac:dyDescent="0.2">
      <c r="A812" t="s">
        <v>58</v>
      </c>
      <c r="B812" t="s">
        <v>1406</v>
      </c>
      <c r="C812" t="s">
        <v>87</v>
      </c>
      <c r="D812" t="s">
        <v>1407</v>
      </c>
      <c r="F812" t="s">
        <v>1408</v>
      </c>
      <c r="G812"/>
      <c r="H812" s="3">
        <v>44562</v>
      </c>
    </row>
    <row r="813" spans="1:8" x14ac:dyDescent="0.2">
      <c r="A813" t="s">
        <v>11</v>
      </c>
      <c r="B813" t="s">
        <v>1409</v>
      </c>
      <c r="C813" t="s">
        <v>87</v>
      </c>
      <c r="D813" t="s">
        <v>1410</v>
      </c>
      <c r="E813" t="s">
        <v>210</v>
      </c>
      <c r="F813" t="s">
        <v>1411</v>
      </c>
      <c r="G813" t="s">
        <v>1412</v>
      </c>
      <c r="H813" s="3">
        <v>44805</v>
      </c>
    </row>
    <row r="814" spans="1:8" x14ac:dyDescent="0.2">
      <c r="A814" t="s">
        <v>11</v>
      </c>
      <c r="B814" t="s">
        <v>1413</v>
      </c>
      <c r="C814" t="s">
        <v>93</v>
      </c>
      <c r="D814" t="s">
        <v>425</v>
      </c>
      <c r="E814" t="s">
        <v>103</v>
      </c>
      <c r="F814" t="s">
        <v>1414</v>
      </c>
      <c r="G814" t="s">
        <v>1415</v>
      </c>
      <c r="H814" s="3">
        <v>44713</v>
      </c>
    </row>
    <row r="815" spans="1:8" x14ac:dyDescent="0.2">
      <c r="A815" t="s">
        <v>11</v>
      </c>
      <c r="B815" t="s">
        <v>1416</v>
      </c>
      <c r="C815" t="s">
        <v>93</v>
      </c>
      <c r="D815" t="s">
        <v>1417</v>
      </c>
      <c r="E815" t="s">
        <v>124</v>
      </c>
      <c r="F815" t="s">
        <v>1418</v>
      </c>
      <c r="G815" t="s">
        <v>1419</v>
      </c>
      <c r="H815" s="3">
        <v>44652</v>
      </c>
    </row>
    <row r="816" spans="1:8" x14ac:dyDescent="0.2">
      <c r="A816" t="s">
        <v>11</v>
      </c>
      <c r="B816" t="s">
        <v>1420</v>
      </c>
      <c r="C816" t="s">
        <v>93</v>
      </c>
      <c r="D816" t="s">
        <v>1421</v>
      </c>
      <c r="E816" t="s">
        <v>103</v>
      </c>
      <c r="F816" t="s">
        <v>1422</v>
      </c>
      <c r="G816" t="s">
        <v>1423</v>
      </c>
      <c r="H816" s="3">
        <v>44896</v>
      </c>
    </row>
    <row r="817" spans="1:8" hidden="1" x14ac:dyDescent="0.2">
      <c r="A817" t="s">
        <v>53</v>
      </c>
      <c r="B817" t="s">
        <v>1424</v>
      </c>
      <c r="C817" t="s">
        <v>235</v>
      </c>
      <c r="F817" t="s">
        <v>1425</v>
      </c>
      <c r="G817"/>
      <c r="H817" s="3">
        <v>45017</v>
      </c>
    </row>
    <row r="818" spans="1:8" hidden="1" x14ac:dyDescent="0.2">
      <c r="A818" t="s">
        <v>58</v>
      </c>
      <c r="B818" t="s">
        <v>1424</v>
      </c>
      <c r="C818" t="s">
        <v>235</v>
      </c>
      <c r="F818" t="s">
        <v>1425</v>
      </c>
      <c r="G818"/>
      <c r="H818" s="3">
        <v>45017</v>
      </c>
    </row>
    <row r="819" spans="1:8" hidden="1" x14ac:dyDescent="0.2">
      <c r="A819" t="s">
        <v>53</v>
      </c>
      <c r="B819" t="s">
        <v>1426</v>
      </c>
      <c r="C819" t="s">
        <v>87</v>
      </c>
      <c r="D819" t="s">
        <v>1427</v>
      </c>
      <c r="F819" t="s">
        <v>1428</v>
      </c>
      <c r="G819"/>
      <c r="H819" s="3">
        <v>45108</v>
      </c>
    </row>
    <row r="820" spans="1:8" hidden="1" x14ac:dyDescent="0.2">
      <c r="A820" t="s">
        <v>58</v>
      </c>
      <c r="B820" t="s">
        <v>1426</v>
      </c>
      <c r="C820" t="s">
        <v>87</v>
      </c>
      <c r="D820" t="s">
        <v>1427</v>
      </c>
      <c r="F820" t="s">
        <v>1428</v>
      </c>
      <c r="G820"/>
      <c r="H820" s="3">
        <v>45108</v>
      </c>
    </row>
    <row r="821" spans="1:8" x14ac:dyDescent="0.2">
      <c r="A821" t="s">
        <v>58</v>
      </c>
      <c r="B821" t="s">
        <v>1429</v>
      </c>
      <c r="C821" t="s">
        <v>87</v>
      </c>
      <c r="D821" t="s">
        <v>1430</v>
      </c>
      <c r="F821" t="s">
        <v>1431</v>
      </c>
      <c r="G821" t="s">
        <v>1432</v>
      </c>
      <c r="H821" s="3">
        <v>44743</v>
      </c>
    </row>
    <row r="822" spans="1:8" x14ac:dyDescent="0.2">
      <c r="A822" t="s">
        <v>54</v>
      </c>
      <c r="B822" t="s">
        <v>1433</v>
      </c>
      <c r="C822" t="s">
        <v>93</v>
      </c>
      <c r="D822" t="s">
        <v>916</v>
      </c>
      <c r="F822" t="s">
        <v>917</v>
      </c>
      <c r="G822" t="s">
        <v>918</v>
      </c>
      <c r="H822" s="3">
        <v>44562</v>
      </c>
    </row>
    <row r="823" spans="1:8" x14ac:dyDescent="0.2">
      <c r="A823" t="s">
        <v>51</v>
      </c>
      <c r="B823" t="s">
        <v>1433</v>
      </c>
      <c r="C823" t="s">
        <v>93</v>
      </c>
      <c r="D823" t="s">
        <v>916</v>
      </c>
      <c r="F823" t="s">
        <v>917</v>
      </c>
      <c r="G823" t="s">
        <v>918</v>
      </c>
      <c r="H823" s="3">
        <v>44562</v>
      </c>
    </row>
    <row r="824" spans="1:8" hidden="1" x14ac:dyDescent="0.2">
      <c r="A824" t="s">
        <v>58</v>
      </c>
      <c r="B824" t="s">
        <v>1434</v>
      </c>
      <c r="C824" t="s">
        <v>87</v>
      </c>
      <c r="D824" t="s">
        <v>1435</v>
      </c>
      <c r="F824" t="s">
        <v>1436</v>
      </c>
      <c r="G824"/>
      <c r="H824" s="3">
        <v>45078</v>
      </c>
    </row>
    <row r="825" spans="1:8" x14ac:dyDescent="0.2">
      <c r="A825" t="s">
        <v>58</v>
      </c>
      <c r="B825" t="s">
        <v>1437</v>
      </c>
      <c r="C825" t="s">
        <v>87</v>
      </c>
      <c r="D825" t="s">
        <v>1438</v>
      </c>
      <c r="F825" t="s">
        <v>1439</v>
      </c>
      <c r="G825" t="s">
        <v>1440</v>
      </c>
      <c r="H825" s="3">
        <v>44562</v>
      </c>
    </row>
    <row r="826" spans="1:8" hidden="1" x14ac:dyDescent="0.2">
      <c r="A826" t="s">
        <v>58</v>
      </c>
      <c r="B826" t="s">
        <v>1441</v>
      </c>
      <c r="C826" t="s">
        <v>93</v>
      </c>
      <c r="D826" t="s">
        <v>1442</v>
      </c>
      <c r="F826" t="s">
        <v>2410</v>
      </c>
      <c r="G826" t="s">
        <v>2409</v>
      </c>
      <c r="H826" s="3">
        <v>45047</v>
      </c>
    </row>
    <row r="827" spans="1:8" hidden="1" x14ac:dyDescent="0.2">
      <c r="A827" t="s">
        <v>16</v>
      </c>
      <c r="B827" t="s">
        <v>1443</v>
      </c>
      <c r="C827" t="s">
        <v>87</v>
      </c>
      <c r="D827" t="s">
        <v>1394</v>
      </c>
      <c r="F827" t="s">
        <v>1444</v>
      </c>
      <c r="G827"/>
      <c r="H827" s="3">
        <v>45078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54117-B722-4462-AC03-C188A27D2AAC}">
  <dimension ref="A1:C2248"/>
  <sheetViews>
    <sheetView topLeftCell="A354" workbookViewId="0">
      <selection activeCell="C407" sqref="C407:C408"/>
    </sheetView>
  </sheetViews>
  <sheetFormatPr baseColWidth="10" defaultColWidth="11.5" defaultRowHeight="15" x14ac:dyDescent="0.2"/>
  <cols>
    <col min="1" max="1" width="27.33203125" bestFit="1" customWidth="1"/>
    <col min="2" max="2" width="7" bestFit="1" customWidth="1"/>
    <col min="3" max="3" width="29.1640625" bestFit="1" customWidth="1"/>
  </cols>
  <sheetData>
    <row r="1" spans="1:3" x14ac:dyDescent="0.2">
      <c r="A1" t="s">
        <v>80</v>
      </c>
      <c r="B1" t="s">
        <v>1445</v>
      </c>
      <c r="C1" t="s">
        <v>79</v>
      </c>
    </row>
    <row r="2" spans="1:3" x14ac:dyDescent="0.2">
      <c r="A2" t="s">
        <v>86</v>
      </c>
      <c r="B2">
        <v>1</v>
      </c>
      <c r="C2" t="s">
        <v>1446</v>
      </c>
    </row>
    <row r="3" spans="1:3" x14ac:dyDescent="0.2">
      <c r="A3" t="s">
        <v>86</v>
      </c>
      <c r="B3">
        <v>2</v>
      </c>
      <c r="C3" t="s">
        <v>20</v>
      </c>
    </row>
    <row r="4" spans="1:3" x14ac:dyDescent="0.2">
      <c r="A4" t="s">
        <v>86</v>
      </c>
      <c r="B4">
        <v>3</v>
      </c>
      <c r="C4" t="s">
        <v>35</v>
      </c>
    </row>
    <row r="5" spans="1:3" x14ac:dyDescent="0.2">
      <c r="A5" t="s">
        <v>86</v>
      </c>
      <c r="B5">
        <v>4</v>
      </c>
      <c r="C5" t="s">
        <v>1447</v>
      </c>
    </row>
    <row r="6" spans="1:3" x14ac:dyDescent="0.2">
      <c r="A6" t="s">
        <v>92</v>
      </c>
      <c r="B6">
        <v>1</v>
      </c>
      <c r="C6" t="s">
        <v>1448</v>
      </c>
    </row>
    <row r="7" spans="1:3" x14ac:dyDescent="0.2">
      <c r="A7" t="s">
        <v>92</v>
      </c>
      <c r="B7">
        <v>2</v>
      </c>
      <c r="C7" t="s">
        <v>71</v>
      </c>
    </row>
    <row r="8" spans="1:3" x14ac:dyDescent="0.2">
      <c r="A8" t="s">
        <v>92</v>
      </c>
      <c r="B8">
        <v>3</v>
      </c>
      <c r="C8" t="s">
        <v>1449</v>
      </c>
    </row>
    <row r="9" spans="1:3" x14ac:dyDescent="0.2">
      <c r="A9" t="s">
        <v>101</v>
      </c>
      <c r="B9">
        <v>1</v>
      </c>
      <c r="C9" t="s">
        <v>1450</v>
      </c>
    </row>
    <row r="10" spans="1:3" x14ac:dyDescent="0.2">
      <c r="A10" t="s">
        <v>101</v>
      </c>
      <c r="B10">
        <v>2</v>
      </c>
      <c r="C10" t="s">
        <v>28</v>
      </c>
    </row>
    <row r="11" spans="1:3" x14ac:dyDescent="0.2">
      <c r="A11" t="s">
        <v>101</v>
      </c>
      <c r="B11">
        <v>3</v>
      </c>
      <c r="C11" t="s">
        <v>1451</v>
      </c>
    </row>
    <row r="12" spans="1:3" x14ac:dyDescent="0.2">
      <c r="A12" t="s">
        <v>101</v>
      </c>
      <c r="B12">
        <v>4</v>
      </c>
      <c r="C12" t="s">
        <v>1452</v>
      </c>
    </row>
    <row r="13" spans="1:3" x14ac:dyDescent="0.2">
      <c r="A13" t="s">
        <v>2442</v>
      </c>
      <c r="B13">
        <v>1</v>
      </c>
      <c r="C13" t="s">
        <v>2494</v>
      </c>
    </row>
    <row r="14" spans="1:3" x14ac:dyDescent="0.2">
      <c r="A14" t="s">
        <v>2442</v>
      </c>
      <c r="B14">
        <v>2</v>
      </c>
      <c r="C14" t="s">
        <v>28</v>
      </c>
    </row>
    <row r="15" spans="1:3" x14ac:dyDescent="0.2">
      <c r="A15" t="s">
        <v>2442</v>
      </c>
      <c r="B15">
        <v>3</v>
      </c>
      <c r="C15" t="s">
        <v>71</v>
      </c>
    </row>
    <row r="16" spans="1:3" x14ac:dyDescent="0.2">
      <c r="A16" t="s">
        <v>2442</v>
      </c>
      <c r="B16">
        <v>4</v>
      </c>
      <c r="C16" t="s">
        <v>1748</v>
      </c>
    </row>
    <row r="17" spans="1:3" x14ac:dyDescent="0.2">
      <c r="A17" t="s">
        <v>1453</v>
      </c>
      <c r="B17">
        <v>1</v>
      </c>
      <c r="C17" t="s">
        <v>1454</v>
      </c>
    </row>
    <row r="18" spans="1:3" x14ac:dyDescent="0.2">
      <c r="A18" t="s">
        <v>1453</v>
      </c>
      <c r="B18">
        <v>2</v>
      </c>
      <c r="C18" t="s">
        <v>1455</v>
      </c>
    </row>
    <row r="19" spans="1:3" x14ac:dyDescent="0.2">
      <c r="A19" t="s">
        <v>114</v>
      </c>
      <c r="B19">
        <v>1</v>
      </c>
      <c r="C19" t="s">
        <v>1456</v>
      </c>
    </row>
    <row r="20" spans="1:3" x14ac:dyDescent="0.2">
      <c r="A20" t="s">
        <v>114</v>
      </c>
      <c r="B20">
        <v>2</v>
      </c>
      <c r="C20" t="s">
        <v>36</v>
      </c>
    </row>
    <row r="21" spans="1:3" x14ac:dyDescent="0.2">
      <c r="A21" t="s">
        <v>114</v>
      </c>
      <c r="B21">
        <v>3</v>
      </c>
      <c r="C21" t="s">
        <v>1457</v>
      </c>
    </row>
    <row r="22" spans="1:3" x14ac:dyDescent="0.2">
      <c r="A22" t="s">
        <v>114</v>
      </c>
      <c r="B22">
        <v>4</v>
      </c>
      <c r="C22" t="s">
        <v>53</v>
      </c>
    </row>
    <row r="23" spans="1:3" x14ac:dyDescent="0.2">
      <c r="A23" t="s">
        <v>114</v>
      </c>
      <c r="B23">
        <v>5</v>
      </c>
      <c r="C23" t="s">
        <v>27</v>
      </c>
    </row>
    <row r="24" spans="1:3" x14ac:dyDescent="0.2">
      <c r="A24" t="s">
        <v>114</v>
      </c>
      <c r="B24">
        <v>6</v>
      </c>
      <c r="C24" t="s">
        <v>1458</v>
      </c>
    </row>
    <row r="25" spans="1:3" x14ac:dyDescent="0.2">
      <c r="A25" t="s">
        <v>122</v>
      </c>
      <c r="B25">
        <v>1</v>
      </c>
      <c r="C25" t="s">
        <v>43</v>
      </c>
    </row>
    <row r="26" spans="1:3" x14ac:dyDescent="0.2">
      <c r="A26" t="s">
        <v>122</v>
      </c>
      <c r="B26">
        <v>2</v>
      </c>
      <c r="C26" t="s">
        <v>38</v>
      </c>
    </row>
    <row r="27" spans="1:3" x14ac:dyDescent="0.2">
      <c r="A27" t="s">
        <v>106</v>
      </c>
      <c r="B27">
        <v>1</v>
      </c>
      <c r="C27" t="s">
        <v>66</v>
      </c>
    </row>
    <row r="28" spans="1:3" x14ac:dyDescent="0.2">
      <c r="A28" t="s">
        <v>106</v>
      </c>
      <c r="B28">
        <v>2</v>
      </c>
      <c r="C28" t="s">
        <v>6</v>
      </c>
    </row>
    <row r="29" spans="1:3" x14ac:dyDescent="0.2">
      <c r="A29" t="s">
        <v>110</v>
      </c>
      <c r="B29">
        <v>1</v>
      </c>
      <c r="C29" t="s">
        <v>66</v>
      </c>
    </row>
    <row r="30" spans="1:3" x14ac:dyDescent="0.2">
      <c r="A30" t="s">
        <v>110</v>
      </c>
      <c r="B30">
        <v>2</v>
      </c>
      <c r="C30" t="s">
        <v>6</v>
      </c>
    </row>
    <row r="31" spans="1:3" x14ac:dyDescent="0.2">
      <c r="A31" t="s">
        <v>118</v>
      </c>
      <c r="B31">
        <v>1</v>
      </c>
      <c r="C31" t="s">
        <v>1459</v>
      </c>
    </row>
    <row r="32" spans="1:3" x14ac:dyDescent="0.2">
      <c r="A32" t="s">
        <v>118</v>
      </c>
      <c r="B32">
        <v>2</v>
      </c>
      <c r="C32" t="s">
        <v>1460</v>
      </c>
    </row>
    <row r="33" spans="1:3" x14ac:dyDescent="0.2">
      <c r="A33" t="s">
        <v>118</v>
      </c>
      <c r="B33">
        <v>3</v>
      </c>
      <c r="C33" t="s">
        <v>6</v>
      </c>
    </row>
    <row r="34" spans="1:3" x14ac:dyDescent="0.2">
      <c r="A34" t="s">
        <v>118</v>
      </c>
      <c r="B34">
        <v>4</v>
      </c>
      <c r="C34" t="s">
        <v>1461</v>
      </c>
    </row>
    <row r="35" spans="1:3" x14ac:dyDescent="0.2">
      <c r="A35" t="s">
        <v>118</v>
      </c>
      <c r="B35">
        <v>5</v>
      </c>
      <c r="C35" t="s">
        <v>1462</v>
      </c>
    </row>
    <row r="36" spans="1:3" x14ac:dyDescent="0.2">
      <c r="A36" t="s">
        <v>127</v>
      </c>
      <c r="B36">
        <v>1</v>
      </c>
      <c r="C36" t="s">
        <v>1459</v>
      </c>
    </row>
    <row r="37" spans="1:3" x14ac:dyDescent="0.2">
      <c r="A37" t="s">
        <v>127</v>
      </c>
      <c r="B37">
        <v>2</v>
      </c>
      <c r="C37" t="s">
        <v>1463</v>
      </c>
    </row>
    <row r="38" spans="1:3" x14ac:dyDescent="0.2">
      <c r="A38" t="s">
        <v>127</v>
      </c>
      <c r="B38">
        <v>3</v>
      </c>
      <c r="C38" t="s">
        <v>6</v>
      </c>
    </row>
    <row r="39" spans="1:3" x14ac:dyDescent="0.2">
      <c r="A39" t="s">
        <v>127</v>
      </c>
      <c r="B39">
        <v>4</v>
      </c>
      <c r="C39" t="s">
        <v>1464</v>
      </c>
    </row>
    <row r="40" spans="1:3" x14ac:dyDescent="0.2">
      <c r="A40" t="s">
        <v>127</v>
      </c>
      <c r="B40">
        <v>5</v>
      </c>
      <c r="C40" t="s">
        <v>1465</v>
      </c>
    </row>
    <row r="41" spans="1:3" x14ac:dyDescent="0.2">
      <c r="A41" t="s">
        <v>127</v>
      </c>
      <c r="B41">
        <v>6</v>
      </c>
      <c r="C41" t="s">
        <v>1466</v>
      </c>
    </row>
    <row r="42" spans="1:3" x14ac:dyDescent="0.2">
      <c r="A42" t="s">
        <v>127</v>
      </c>
      <c r="B42">
        <v>7</v>
      </c>
      <c r="C42" t="s">
        <v>1467</v>
      </c>
    </row>
    <row r="43" spans="1:3" x14ac:dyDescent="0.2">
      <c r="A43" t="s">
        <v>127</v>
      </c>
      <c r="B43">
        <v>8</v>
      </c>
      <c r="C43" t="s">
        <v>1462</v>
      </c>
    </row>
    <row r="44" spans="1:3" x14ac:dyDescent="0.2">
      <c r="A44" t="s">
        <v>131</v>
      </c>
      <c r="B44">
        <v>1</v>
      </c>
      <c r="C44" t="s">
        <v>1468</v>
      </c>
    </row>
    <row r="45" spans="1:3" x14ac:dyDescent="0.2">
      <c r="A45" t="s">
        <v>131</v>
      </c>
      <c r="B45">
        <v>2</v>
      </c>
      <c r="C45" t="s">
        <v>1463</v>
      </c>
    </row>
    <row r="46" spans="1:3" x14ac:dyDescent="0.2">
      <c r="A46" t="s">
        <v>131</v>
      </c>
      <c r="B46">
        <v>3</v>
      </c>
      <c r="C46" t="s">
        <v>6</v>
      </c>
    </row>
    <row r="47" spans="1:3" x14ac:dyDescent="0.2">
      <c r="A47" t="s">
        <v>131</v>
      </c>
      <c r="B47">
        <v>4</v>
      </c>
      <c r="C47" t="s">
        <v>1464</v>
      </c>
    </row>
    <row r="48" spans="1:3" x14ac:dyDescent="0.2">
      <c r="A48" t="s">
        <v>131</v>
      </c>
      <c r="B48">
        <v>5</v>
      </c>
      <c r="C48" t="s">
        <v>1466</v>
      </c>
    </row>
    <row r="49" spans="1:3" x14ac:dyDescent="0.2">
      <c r="A49" t="s">
        <v>131</v>
      </c>
      <c r="B49">
        <v>6</v>
      </c>
      <c r="C49" t="s">
        <v>1462</v>
      </c>
    </row>
    <row r="50" spans="1:3" x14ac:dyDescent="0.2">
      <c r="A50" t="s">
        <v>140</v>
      </c>
      <c r="B50">
        <v>1</v>
      </c>
      <c r="C50" t="s">
        <v>1469</v>
      </c>
    </row>
    <row r="51" spans="1:3" x14ac:dyDescent="0.2">
      <c r="A51" t="s">
        <v>140</v>
      </c>
      <c r="B51">
        <v>2</v>
      </c>
      <c r="C51" t="s">
        <v>1470</v>
      </c>
    </row>
    <row r="52" spans="1:3" x14ac:dyDescent="0.2">
      <c r="A52" t="s">
        <v>140</v>
      </c>
      <c r="B52">
        <v>3</v>
      </c>
      <c r="C52" t="s">
        <v>1471</v>
      </c>
    </row>
    <row r="53" spans="1:3" x14ac:dyDescent="0.2">
      <c r="A53" t="s">
        <v>140</v>
      </c>
      <c r="B53">
        <v>4</v>
      </c>
      <c r="C53" t="s">
        <v>1472</v>
      </c>
    </row>
    <row r="54" spans="1:3" x14ac:dyDescent="0.2">
      <c r="A54" t="s">
        <v>140</v>
      </c>
      <c r="B54">
        <v>5</v>
      </c>
      <c r="C54" t="s">
        <v>70</v>
      </c>
    </row>
    <row r="55" spans="1:3" x14ac:dyDescent="0.2">
      <c r="A55" t="s">
        <v>140</v>
      </c>
      <c r="B55">
        <v>6</v>
      </c>
      <c r="C55" t="s">
        <v>1473</v>
      </c>
    </row>
    <row r="56" spans="1:3" x14ac:dyDescent="0.2">
      <c r="A56" t="s">
        <v>140</v>
      </c>
      <c r="B56">
        <v>7</v>
      </c>
      <c r="C56" t="s">
        <v>1474</v>
      </c>
    </row>
    <row r="57" spans="1:3" x14ac:dyDescent="0.2">
      <c r="A57" t="s">
        <v>140</v>
      </c>
      <c r="B57">
        <v>8</v>
      </c>
      <c r="C57" t="s">
        <v>1475</v>
      </c>
    </row>
    <row r="58" spans="1:3" x14ac:dyDescent="0.2">
      <c r="A58" t="s">
        <v>143</v>
      </c>
      <c r="B58">
        <v>1</v>
      </c>
      <c r="C58" t="s">
        <v>1469</v>
      </c>
    </row>
    <row r="59" spans="1:3" x14ac:dyDescent="0.2">
      <c r="A59" t="s">
        <v>143</v>
      </c>
      <c r="B59">
        <v>2</v>
      </c>
      <c r="C59" t="s">
        <v>1476</v>
      </c>
    </row>
    <row r="60" spans="1:3" x14ac:dyDescent="0.2">
      <c r="A60" t="s">
        <v>143</v>
      </c>
      <c r="B60">
        <v>3</v>
      </c>
      <c r="C60" t="s">
        <v>1470</v>
      </c>
    </row>
    <row r="61" spans="1:3" x14ac:dyDescent="0.2">
      <c r="A61" t="s">
        <v>143</v>
      </c>
      <c r="B61">
        <v>4</v>
      </c>
      <c r="C61" t="s">
        <v>70</v>
      </c>
    </row>
    <row r="62" spans="1:3" x14ac:dyDescent="0.2">
      <c r="A62" t="s">
        <v>143</v>
      </c>
      <c r="B62">
        <v>5</v>
      </c>
      <c r="C62" t="s">
        <v>62</v>
      </c>
    </row>
    <row r="63" spans="1:3" x14ac:dyDescent="0.2">
      <c r="A63" t="s">
        <v>143</v>
      </c>
      <c r="B63">
        <v>6</v>
      </c>
      <c r="C63" t="s">
        <v>1477</v>
      </c>
    </row>
    <row r="64" spans="1:3" x14ac:dyDescent="0.2">
      <c r="A64" t="s">
        <v>135</v>
      </c>
      <c r="B64">
        <v>1</v>
      </c>
      <c r="C64" t="s">
        <v>1478</v>
      </c>
    </row>
    <row r="65" spans="1:3" x14ac:dyDescent="0.2">
      <c r="A65" t="s">
        <v>135</v>
      </c>
      <c r="B65">
        <v>2</v>
      </c>
      <c r="C65" t="s">
        <v>1479</v>
      </c>
    </row>
    <row r="66" spans="1:3" x14ac:dyDescent="0.2">
      <c r="A66" t="s">
        <v>135</v>
      </c>
      <c r="B66">
        <v>3</v>
      </c>
      <c r="C66" t="s">
        <v>6</v>
      </c>
    </row>
    <row r="67" spans="1:3" x14ac:dyDescent="0.2">
      <c r="A67" t="s">
        <v>135</v>
      </c>
      <c r="B67">
        <v>4</v>
      </c>
      <c r="C67" t="s">
        <v>1480</v>
      </c>
    </row>
    <row r="68" spans="1:3" x14ac:dyDescent="0.2">
      <c r="A68" t="s">
        <v>135</v>
      </c>
      <c r="B68">
        <v>5</v>
      </c>
      <c r="C68" t="s">
        <v>1481</v>
      </c>
    </row>
    <row r="69" spans="1:3" x14ac:dyDescent="0.2">
      <c r="A69" t="s">
        <v>135</v>
      </c>
      <c r="B69">
        <v>6</v>
      </c>
      <c r="C69" t="s">
        <v>1482</v>
      </c>
    </row>
    <row r="70" spans="1:3" x14ac:dyDescent="0.2">
      <c r="A70" t="s">
        <v>135</v>
      </c>
      <c r="B70">
        <v>7</v>
      </c>
      <c r="C70" t="s">
        <v>24</v>
      </c>
    </row>
    <row r="71" spans="1:3" x14ac:dyDescent="0.2">
      <c r="A71" t="s">
        <v>146</v>
      </c>
      <c r="B71">
        <v>1</v>
      </c>
      <c r="C71" t="s">
        <v>38</v>
      </c>
    </row>
    <row r="72" spans="1:3" x14ac:dyDescent="0.2">
      <c r="A72" t="s">
        <v>146</v>
      </c>
      <c r="B72">
        <v>2</v>
      </c>
      <c r="C72" t="s">
        <v>42</v>
      </c>
    </row>
    <row r="73" spans="1:3" x14ac:dyDescent="0.2">
      <c r="A73" t="s">
        <v>150</v>
      </c>
      <c r="B73">
        <v>1</v>
      </c>
      <c r="C73" t="s">
        <v>38</v>
      </c>
    </row>
    <row r="74" spans="1:3" x14ac:dyDescent="0.2">
      <c r="A74" t="s">
        <v>150</v>
      </c>
      <c r="B74">
        <v>2</v>
      </c>
      <c r="C74" t="s">
        <v>42</v>
      </c>
    </row>
    <row r="75" spans="1:3" x14ac:dyDescent="0.2">
      <c r="A75" t="s">
        <v>150</v>
      </c>
      <c r="B75">
        <v>3</v>
      </c>
      <c r="C75" t="s">
        <v>1483</v>
      </c>
    </row>
    <row r="76" spans="1:3" x14ac:dyDescent="0.2">
      <c r="A76" t="s">
        <v>150</v>
      </c>
      <c r="B76">
        <v>4</v>
      </c>
      <c r="C76" t="s">
        <v>1484</v>
      </c>
    </row>
    <row r="77" spans="1:3" x14ac:dyDescent="0.2">
      <c r="A77" t="s">
        <v>98</v>
      </c>
      <c r="B77">
        <v>1</v>
      </c>
      <c r="C77" t="s">
        <v>5</v>
      </c>
    </row>
    <row r="78" spans="1:3" x14ac:dyDescent="0.2">
      <c r="A78" t="s">
        <v>98</v>
      </c>
      <c r="B78">
        <v>2</v>
      </c>
      <c r="C78" t="s">
        <v>6</v>
      </c>
    </row>
    <row r="79" spans="1:3" x14ac:dyDescent="0.2">
      <c r="A79" t="s">
        <v>98</v>
      </c>
      <c r="B79">
        <v>3</v>
      </c>
      <c r="C79" t="s">
        <v>1485</v>
      </c>
    </row>
    <row r="80" spans="1:3" x14ac:dyDescent="0.2">
      <c r="A80" t="s">
        <v>152</v>
      </c>
      <c r="B80">
        <v>1</v>
      </c>
      <c r="C80" t="s">
        <v>5</v>
      </c>
    </row>
    <row r="81" spans="1:3" x14ac:dyDescent="0.2">
      <c r="A81" t="s">
        <v>152</v>
      </c>
      <c r="B81">
        <v>2</v>
      </c>
      <c r="C81" t="s">
        <v>6</v>
      </c>
    </row>
    <row r="82" spans="1:3" x14ac:dyDescent="0.2">
      <c r="A82" t="s">
        <v>152</v>
      </c>
      <c r="B82">
        <v>3</v>
      </c>
      <c r="C82" t="s">
        <v>1485</v>
      </c>
    </row>
    <row r="83" spans="1:3" x14ac:dyDescent="0.2">
      <c r="A83" t="s">
        <v>156</v>
      </c>
      <c r="B83">
        <v>1</v>
      </c>
      <c r="C83" t="s">
        <v>5</v>
      </c>
    </row>
    <row r="84" spans="1:3" x14ac:dyDescent="0.2">
      <c r="A84" t="s">
        <v>159</v>
      </c>
      <c r="B84">
        <v>1</v>
      </c>
      <c r="C84" t="s">
        <v>5</v>
      </c>
    </row>
    <row r="85" spans="1:3" x14ac:dyDescent="0.2">
      <c r="A85" t="s">
        <v>159</v>
      </c>
      <c r="B85">
        <v>2</v>
      </c>
      <c r="C85" t="s">
        <v>6</v>
      </c>
    </row>
    <row r="86" spans="1:3" x14ac:dyDescent="0.2">
      <c r="A86" t="s">
        <v>159</v>
      </c>
      <c r="B86">
        <v>3</v>
      </c>
      <c r="C86" t="s">
        <v>1485</v>
      </c>
    </row>
    <row r="87" spans="1:3" x14ac:dyDescent="0.2">
      <c r="A87" t="s">
        <v>159</v>
      </c>
      <c r="B87">
        <v>4</v>
      </c>
      <c r="C87" t="s">
        <v>1486</v>
      </c>
    </row>
    <row r="88" spans="1:3" x14ac:dyDescent="0.2">
      <c r="A88" t="s">
        <v>163</v>
      </c>
      <c r="B88">
        <v>1</v>
      </c>
      <c r="C88" t="s">
        <v>5</v>
      </c>
    </row>
    <row r="89" spans="1:3" x14ac:dyDescent="0.2">
      <c r="A89" t="s">
        <v>163</v>
      </c>
      <c r="B89">
        <v>2</v>
      </c>
      <c r="C89" t="s">
        <v>1487</v>
      </c>
    </row>
    <row r="90" spans="1:3" x14ac:dyDescent="0.2">
      <c r="A90" t="s">
        <v>166</v>
      </c>
      <c r="B90">
        <v>1</v>
      </c>
      <c r="C90" t="s">
        <v>5</v>
      </c>
    </row>
    <row r="91" spans="1:3" x14ac:dyDescent="0.2">
      <c r="A91" t="s">
        <v>170</v>
      </c>
      <c r="B91">
        <v>1</v>
      </c>
      <c r="C91" t="s">
        <v>5</v>
      </c>
    </row>
    <row r="92" spans="1:3" x14ac:dyDescent="0.2">
      <c r="A92" t="s">
        <v>173</v>
      </c>
      <c r="B92">
        <v>1</v>
      </c>
      <c r="C92" t="s">
        <v>1476</v>
      </c>
    </row>
    <row r="93" spans="1:3" x14ac:dyDescent="0.2">
      <c r="A93" t="s">
        <v>173</v>
      </c>
      <c r="B93">
        <v>2</v>
      </c>
      <c r="C93" t="s">
        <v>70</v>
      </c>
    </row>
    <row r="94" spans="1:3" x14ac:dyDescent="0.2">
      <c r="A94" t="s">
        <v>173</v>
      </c>
      <c r="B94">
        <v>3</v>
      </c>
      <c r="C94" t="s">
        <v>62</v>
      </c>
    </row>
    <row r="95" spans="1:3" x14ac:dyDescent="0.2">
      <c r="A95" t="s">
        <v>173</v>
      </c>
      <c r="B95">
        <v>4</v>
      </c>
      <c r="C95" t="s">
        <v>1477</v>
      </c>
    </row>
    <row r="96" spans="1:3" x14ac:dyDescent="0.2">
      <c r="A96" t="s">
        <v>173</v>
      </c>
      <c r="B96">
        <v>5</v>
      </c>
      <c r="C96" t="s">
        <v>1469</v>
      </c>
    </row>
    <row r="97" spans="1:3" x14ac:dyDescent="0.2">
      <c r="A97" t="s">
        <v>173</v>
      </c>
      <c r="B97">
        <v>6</v>
      </c>
      <c r="C97" t="s">
        <v>1470</v>
      </c>
    </row>
    <row r="98" spans="1:3" x14ac:dyDescent="0.2">
      <c r="A98" t="s">
        <v>176</v>
      </c>
      <c r="B98">
        <v>1</v>
      </c>
      <c r="C98" t="s">
        <v>1488</v>
      </c>
    </row>
    <row r="99" spans="1:3" x14ac:dyDescent="0.2">
      <c r="A99" t="s">
        <v>176</v>
      </c>
      <c r="B99">
        <v>2</v>
      </c>
      <c r="C99" t="s">
        <v>35</v>
      </c>
    </row>
    <row r="100" spans="1:3" x14ac:dyDescent="0.2">
      <c r="A100" t="s">
        <v>176</v>
      </c>
      <c r="B100">
        <v>3</v>
      </c>
      <c r="C100" t="s">
        <v>20</v>
      </c>
    </row>
    <row r="101" spans="1:3" x14ac:dyDescent="0.2">
      <c r="A101" t="s">
        <v>176</v>
      </c>
      <c r="B101">
        <v>4</v>
      </c>
      <c r="C101" t="s">
        <v>1489</v>
      </c>
    </row>
    <row r="102" spans="1:3" x14ac:dyDescent="0.2">
      <c r="A102" t="s">
        <v>176</v>
      </c>
      <c r="B102">
        <v>5</v>
      </c>
      <c r="C102" t="s">
        <v>22</v>
      </c>
    </row>
    <row r="103" spans="1:3" x14ac:dyDescent="0.2">
      <c r="A103" t="s">
        <v>180</v>
      </c>
      <c r="B103">
        <v>1</v>
      </c>
      <c r="C103" t="s">
        <v>1463</v>
      </c>
    </row>
    <row r="104" spans="1:3" x14ac:dyDescent="0.2">
      <c r="A104" t="s">
        <v>180</v>
      </c>
      <c r="B104">
        <v>2</v>
      </c>
      <c r="C104" t="s">
        <v>6</v>
      </c>
    </row>
    <row r="105" spans="1:3" x14ac:dyDescent="0.2">
      <c r="A105" t="s">
        <v>180</v>
      </c>
      <c r="B105">
        <v>3</v>
      </c>
      <c r="C105" t="s">
        <v>1461</v>
      </c>
    </row>
    <row r="106" spans="1:3" x14ac:dyDescent="0.2">
      <c r="A106" t="s">
        <v>180</v>
      </c>
      <c r="B106">
        <v>4</v>
      </c>
      <c r="C106" t="s">
        <v>1462</v>
      </c>
    </row>
    <row r="107" spans="1:3" x14ac:dyDescent="0.2">
      <c r="A107" t="s">
        <v>184</v>
      </c>
      <c r="B107">
        <v>1</v>
      </c>
      <c r="C107" t="s">
        <v>1463</v>
      </c>
    </row>
    <row r="108" spans="1:3" x14ac:dyDescent="0.2">
      <c r="A108" t="s">
        <v>184</v>
      </c>
      <c r="B108">
        <v>2</v>
      </c>
      <c r="C108" t="s">
        <v>6</v>
      </c>
    </row>
    <row r="109" spans="1:3" x14ac:dyDescent="0.2">
      <c r="A109" t="s">
        <v>184</v>
      </c>
      <c r="B109">
        <v>3</v>
      </c>
      <c r="C109" t="s">
        <v>1490</v>
      </c>
    </row>
    <row r="110" spans="1:3" x14ac:dyDescent="0.2">
      <c r="A110" t="s">
        <v>184</v>
      </c>
      <c r="B110">
        <v>4</v>
      </c>
      <c r="C110" t="s">
        <v>1462</v>
      </c>
    </row>
    <row r="111" spans="1:3" x14ac:dyDescent="0.2">
      <c r="A111" t="s">
        <v>188</v>
      </c>
      <c r="B111">
        <v>1</v>
      </c>
      <c r="C111" t="s">
        <v>1463</v>
      </c>
    </row>
    <row r="112" spans="1:3" x14ac:dyDescent="0.2">
      <c r="A112" t="s">
        <v>188</v>
      </c>
      <c r="B112">
        <v>2</v>
      </c>
      <c r="C112" t="s">
        <v>6</v>
      </c>
    </row>
    <row r="113" spans="1:3" x14ac:dyDescent="0.2">
      <c r="A113" t="s">
        <v>188</v>
      </c>
      <c r="B113">
        <v>3</v>
      </c>
      <c r="C113" t="s">
        <v>1491</v>
      </c>
    </row>
    <row r="114" spans="1:3" x14ac:dyDescent="0.2">
      <c r="A114" t="s">
        <v>188</v>
      </c>
      <c r="B114">
        <v>4</v>
      </c>
      <c r="C114" t="s">
        <v>1461</v>
      </c>
    </row>
    <row r="115" spans="1:3" x14ac:dyDescent="0.2">
      <c r="A115" t="s">
        <v>188</v>
      </c>
      <c r="B115">
        <v>5</v>
      </c>
      <c r="C115" t="s">
        <v>1462</v>
      </c>
    </row>
    <row r="116" spans="1:3" x14ac:dyDescent="0.2">
      <c r="A116" t="s">
        <v>192</v>
      </c>
      <c r="B116">
        <v>1</v>
      </c>
      <c r="C116" t="s">
        <v>1463</v>
      </c>
    </row>
    <row r="117" spans="1:3" x14ac:dyDescent="0.2">
      <c r="A117" t="s">
        <v>192</v>
      </c>
      <c r="B117">
        <v>2</v>
      </c>
      <c r="C117" t="s">
        <v>6</v>
      </c>
    </row>
    <row r="118" spans="1:3" x14ac:dyDescent="0.2">
      <c r="A118" t="s">
        <v>192</v>
      </c>
      <c r="B118">
        <v>3</v>
      </c>
      <c r="C118" t="s">
        <v>1462</v>
      </c>
    </row>
    <row r="119" spans="1:3" x14ac:dyDescent="0.2">
      <c r="A119" t="s">
        <v>196</v>
      </c>
      <c r="B119">
        <v>1</v>
      </c>
      <c r="C119" t="s">
        <v>1492</v>
      </c>
    </row>
    <row r="120" spans="1:3" x14ac:dyDescent="0.2">
      <c r="A120" t="s">
        <v>196</v>
      </c>
      <c r="B120">
        <v>2</v>
      </c>
      <c r="C120" t="s">
        <v>20</v>
      </c>
    </row>
    <row r="121" spans="1:3" x14ac:dyDescent="0.2">
      <c r="A121" t="s">
        <v>196</v>
      </c>
      <c r="B121">
        <v>3</v>
      </c>
      <c r="C121" t="s">
        <v>1493</v>
      </c>
    </row>
    <row r="122" spans="1:3" x14ac:dyDescent="0.2">
      <c r="A122" t="s">
        <v>196</v>
      </c>
      <c r="B122">
        <v>4</v>
      </c>
      <c r="C122" t="s">
        <v>1494</v>
      </c>
    </row>
    <row r="123" spans="1:3" x14ac:dyDescent="0.2">
      <c r="A123" t="s">
        <v>196</v>
      </c>
      <c r="B123">
        <v>5</v>
      </c>
      <c r="C123" t="s">
        <v>70</v>
      </c>
    </row>
    <row r="124" spans="1:3" x14ac:dyDescent="0.2">
      <c r="A124" t="s">
        <v>200</v>
      </c>
      <c r="B124">
        <v>1</v>
      </c>
      <c r="C124" t="s">
        <v>1495</v>
      </c>
    </row>
    <row r="125" spans="1:3" x14ac:dyDescent="0.2">
      <c r="A125" t="s">
        <v>200</v>
      </c>
      <c r="B125">
        <v>2</v>
      </c>
      <c r="C125" t="s">
        <v>70</v>
      </c>
    </row>
    <row r="126" spans="1:3" x14ac:dyDescent="0.2">
      <c r="A126" t="s">
        <v>200</v>
      </c>
      <c r="B126">
        <v>3</v>
      </c>
      <c r="C126" t="s">
        <v>1496</v>
      </c>
    </row>
    <row r="127" spans="1:3" x14ac:dyDescent="0.2">
      <c r="A127" t="s">
        <v>204</v>
      </c>
      <c r="B127">
        <v>1</v>
      </c>
      <c r="C127" t="s">
        <v>1495</v>
      </c>
    </row>
    <row r="128" spans="1:3" x14ac:dyDescent="0.2">
      <c r="A128" t="s">
        <v>204</v>
      </c>
      <c r="B128">
        <v>2</v>
      </c>
      <c r="C128" t="s">
        <v>1497</v>
      </c>
    </row>
    <row r="129" spans="1:3" x14ac:dyDescent="0.2">
      <c r="A129" t="s">
        <v>204</v>
      </c>
      <c r="B129">
        <v>3</v>
      </c>
      <c r="C129" t="s">
        <v>1498</v>
      </c>
    </row>
    <row r="130" spans="1:3" x14ac:dyDescent="0.2">
      <c r="A130" t="s">
        <v>204</v>
      </c>
      <c r="B130">
        <v>4</v>
      </c>
      <c r="C130" t="s">
        <v>70</v>
      </c>
    </row>
    <row r="131" spans="1:3" x14ac:dyDescent="0.2">
      <c r="A131" t="s">
        <v>208</v>
      </c>
      <c r="B131">
        <v>1</v>
      </c>
      <c r="C131" t="s">
        <v>1495</v>
      </c>
    </row>
    <row r="132" spans="1:3" x14ac:dyDescent="0.2">
      <c r="A132" t="s">
        <v>208</v>
      </c>
      <c r="B132">
        <v>2</v>
      </c>
      <c r="C132" t="s">
        <v>1499</v>
      </c>
    </row>
    <row r="133" spans="1:3" x14ac:dyDescent="0.2">
      <c r="A133" t="s">
        <v>208</v>
      </c>
      <c r="B133">
        <v>3</v>
      </c>
      <c r="C133" t="s">
        <v>1500</v>
      </c>
    </row>
    <row r="134" spans="1:3" x14ac:dyDescent="0.2">
      <c r="A134" t="s">
        <v>208</v>
      </c>
      <c r="B134">
        <v>4</v>
      </c>
      <c r="C134" t="s">
        <v>22</v>
      </c>
    </row>
    <row r="135" spans="1:3" x14ac:dyDescent="0.2">
      <c r="A135" t="s">
        <v>208</v>
      </c>
      <c r="B135">
        <v>5</v>
      </c>
      <c r="C135" t="s">
        <v>27</v>
      </c>
    </row>
    <row r="136" spans="1:3" x14ac:dyDescent="0.2">
      <c r="A136" t="s">
        <v>213</v>
      </c>
      <c r="B136">
        <v>1</v>
      </c>
      <c r="C136" t="s">
        <v>1479</v>
      </c>
    </row>
    <row r="137" spans="1:3" x14ac:dyDescent="0.2">
      <c r="A137" t="s">
        <v>213</v>
      </c>
      <c r="B137">
        <v>2</v>
      </c>
      <c r="C137" t="s">
        <v>6</v>
      </c>
    </row>
    <row r="138" spans="1:3" x14ac:dyDescent="0.2">
      <c r="A138" t="s">
        <v>213</v>
      </c>
      <c r="B138">
        <v>3</v>
      </c>
      <c r="C138" t="s">
        <v>1482</v>
      </c>
    </row>
    <row r="139" spans="1:3" x14ac:dyDescent="0.2">
      <c r="A139" t="s">
        <v>217</v>
      </c>
      <c r="B139">
        <v>1</v>
      </c>
      <c r="C139" t="s">
        <v>1479</v>
      </c>
    </row>
    <row r="140" spans="1:3" x14ac:dyDescent="0.2">
      <c r="A140" t="s">
        <v>217</v>
      </c>
      <c r="B140">
        <v>2</v>
      </c>
      <c r="C140" t="s">
        <v>6</v>
      </c>
    </row>
    <row r="141" spans="1:3" x14ac:dyDescent="0.2">
      <c r="A141" t="s">
        <v>217</v>
      </c>
      <c r="B141">
        <v>3</v>
      </c>
      <c r="C141" t="s">
        <v>1482</v>
      </c>
    </row>
    <row r="142" spans="1:3" x14ac:dyDescent="0.2">
      <c r="A142" t="s">
        <v>1501</v>
      </c>
      <c r="B142">
        <v>1</v>
      </c>
      <c r="C142" t="s">
        <v>1502</v>
      </c>
    </row>
    <row r="143" spans="1:3" x14ac:dyDescent="0.2">
      <c r="A143" t="s">
        <v>1501</v>
      </c>
      <c r="B143">
        <v>2</v>
      </c>
      <c r="C143" t="s">
        <v>1503</v>
      </c>
    </row>
    <row r="144" spans="1:3" x14ac:dyDescent="0.2">
      <c r="A144" t="s">
        <v>1501</v>
      </c>
      <c r="B144">
        <v>3</v>
      </c>
      <c r="C144" t="s">
        <v>1504</v>
      </c>
    </row>
    <row r="145" spans="1:3" x14ac:dyDescent="0.2">
      <c r="A145" t="s">
        <v>221</v>
      </c>
      <c r="B145">
        <v>1</v>
      </c>
      <c r="C145" t="s">
        <v>1505</v>
      </c>
    </row>
    <row r="146" spans="1:3" x14ac:dyDescent="0.2">
      <c r="A146" t="s">
        <v>221</v>
      </c>
      <c r="B146">
        <v>2</v>
      </c>
      <c r="C146" t="s">
        <v>1506</v>
      </c>
    </row>
    <row r="147" spans="1:3" x14ac:dyDescent="0.2">
      <c r="A147" t="s">
        <v>221</v>
      </c>
      <c r="B147">
        <v>3</v>
      </c>
      <c r="C147" t="s">
        <v>4</v>
      </c>
    </row>
    <row r="148" spans="1:3" x14ac:dyDescent="0.2">
      <c r="A148" t="s">
        <v>224</v>
      </c>
      <c r="B148">
        <v>1</v>
      </c>
      <c r="C148" t="s">
        <v>1507</v>
      </c>
    </row>
    <row r="149" spans="1:3" x14ac:dyDescent="0.2">
      <c r="A149" t="s">
        <v>224</v>
      </c>
      <c r="B149">
        <v>2</v>
      </c>
      <c r="C149" t="s">
        <v>1508</v>
      </c>
    </row>
    <row r="150" spans="1:3" x14ac:dyDescent="0.2">
      <c r="A150" t="s">
        <v>224</v>
      </c>
      <c r="B150">
        <v>3</v>
      </c>
      <c r="C150" t="s">
        <v>1509</v>
      </c>
    </row>
    <row r="151" spans="1:3" x14ac:dyDescent="0.2">
      <c r="A151" t="s">
        <v>224</v>
      </c>
      <c r="B151">
        <v>4</v>
      </c>
      <c r="C151" t="s">
        <v>60</v>
      </c>
    </row>
    <row r="152" spans="1:3" x14ac:dyDescent="0.2">
      <c r="A152" t="s">
        <v>224</v>
      </c>
      <c r="B152">
        <v>5</v>
      </c>
      <c r="C152" t="s">
        <v>1510</v>
      </c>
    </row>
    <row r="153" spans="1:3" x14ac:dyDescent="0.2">
      <c r="A153" t="s">
        <v>224</v>
      </c>
      <c r="B153">
        <v>6</v>
      </c>
      <c r="C153" t="s">
        <v>1511</v>
      </c>
    </row>
    <row r="154" spans="1:3" x14ac:dyDescent="0.2">
      <c r="A154" t="s">
        <v>224</v>
      </c>
      <c r="B154">
        <v>7</v>
      </c>
      <c r="C154" t="s">
        <v>1512</v>
      </c>
    </row>
    <row r="155" spans="1:3" x14ac:dyDescent="0.2">
      <c r="A155" t="s">
        <v>224</v>
      </c>
      <c r="B155">
        <v>8</v>
      </c>
      <c r="C155" t="s">
        <v>1513</v>
      </c>
    </row>
    <row r="156" spans="1:3" x14ac:dyDescent="0.2">
      <c r="A156" t="s">
        <v>224</v>
      </c>
      <c r="B156">
        <v>9</v>
      </c>
      <c r="C156" t="s">
        <v>1514</v>
      </c>
    </row>
    <row r="157" spans="1:3" x14ac:dyDescent="0.2">
      <c r="A157" t="s">
        <v>224</v>
      </c>
      <c r="B157">
        <v>10</v>
      </c>
      <c r="C157" t="s">
        <v>1515</v>
      </c>
    </row>
    <row r="158" spans="1:3" x14ac:dyDescent="0.2">
      <c r="A158" t="s">
        <v>224</v>
      </c>
      <c r="B158">
        <v>11</v>
      </c>
      <c r="C158" t="s">
        <v>1516</v>
      </c>
    </row>
    <row r="159" spans="1:3" x14ac:dyDescent="0.2">
      <c r="A159" t="s">
        <v>227</v>
      </c>
      <c r="B159">
        <v>1</v>
      </c>
      <c r="C159" t="s">
        <v>1517</v>
      </c>
    </row>
    <row r="160" spans="1:3" x14ac:dyDescent="0.2">
      <c r="A160" t="s">
        <v>227</v>
      </c>
      <c r="B160">
        <v>2</v>
      </c>
      <c r="C160" t="s">
        <v>30</v>
      </c>
    </row>
    <row r="161" spans="1:3" x14ac:dyDescent="0.2">
      <c r="A161" t="s">
        <v>227</v>
      </c>
      <c r="B161">
        <v>3</v>
      </c>
      <c r="C161" t="s">
        <v>1518</v>
      </c>
    </row>
    <row r="162" spans="1:3" x14ac:dyDescent="0.2">
      <c r="A162" t="s">
        <v>2445</v>
      </c>
      <c r="B162">
        <v>1</v>
      </c>
      <c r="C162" t="s">
        <v>1517</v>
      </c>
    </row>
    <row r="163" spans="1:3" x14ac:dyDescent="0.2">
      <c r="A163" t="s">
        <v>2445</v>
      </c>
      <c r="B163">
        <v>2</v>
      </c>
      <c r="C163" t="s">
        <v>30</v>
      </c>
    </row>
    <row r="164" spans="1:3" x14ac:dyDescent="0.2">
      <c r="A164" t="s">
        <v>2445</v>
      </c>
      <c r="B164">
        <v>3</v>
      </c>
      <c r="C164" t="s">
        <v>2495</v>
      </c>
    </row>
    <row r="165" spans="1:3" x14ac:dyDescent="0.2">
      <c r="A165" t="s">
        <v>2445</v>
      </c>
      <c r="B165">
        <v>4</v>
      </c>
      <c r="C165" t="s">
        <v>1518</v>
      </c>
    </row>
    <row r="166" spans="1:3" x14ac:dyDescent="0.2">
      <c r="A166" t="s">
        <v>230</v>
      </c>
      <c r="B166">
        <v>1</v>
      </c>
      <c r="C166" t="s">
        <v>53</v>
      </c>
    </row>
    <row r="167" spans="1:3" x14ac:dyDescent="0.2">
      <c r="A167" t="s">
        <v>230</v>
      </c>
      <c r="B167">
        <v>2</v>
      </c>
      <c r="C167" t="s">
        <v>70</v>
      </c>
    </row>
    <row r="168" spans="1:3" x14ac:dyDescent="0.2">
      <c r="A168" t="s">
        <v>230</v>
      </c>
      <c r="B168">
        <v>3</v>
      </c>
      <c r="C168" t="s">
        <v>39</v>
      </c>
    </row>
    <row r="169" spans="1:3" x14ac:dyDescent="0.2">
      <c r="A169" t="s">
        <v>234</v>
      </c>
      <c r="B169">
        <v>1</v>
      </c>
      <c r="C169" t="s">
        <v>53</v>
      </c>
    </row>
    <row r="170" spans="1:3" x14ac:dyDescent="0.2">
      <c r="A170" t="s">
        <v>234</v>
      </c>
      <c r="B170">
        <v>2</v>
      </c>
      <c r="C170" t="s">
        <v>70</v>
      </c>
    </row>
    <row r="171" spans="1:3" x14ac:dyDescent="0.2">
      <c r="A171" t="s">
        <v>234</v>
      </c>
      <c r="B171">
        <v>3</v>
      </c>
      <c r="C171" t="s">
        <v>39</v>
      </c>
    </row>
    <row r="172" spans="1:3" x14ac:dyDescent="0.2">
      <c r="A172" t="s">
        <v>237</v>
      </c>
      <c r="B172">
        <v>1</v>
      </c>
      <c r="C172" t="s">
        <v>53</v>
      </c>
    </row>
    <row r="173" spans="1:3" x14ac:dyDescent="0.2">
      <c r="A173" t="s">
        <v>237</v>
      </c>
      <c r="B173">
        <v>2</v>
      </c>
      <c r="C173" t="s">
        <v>70</v>
      </c>
    </row>
    <row r="174" spans="1:3" x14ac:dyDescent="0.2">
      <c r="A174" t="s">
        <v>237</v>
      </c>
      <c r="B174">
        <v>3</v>
      </c>
      <c r="C174" t="s">
        <v>39</v>
      </c>
    </row>
    <row r="175" spans="1:3" x14ac:dyDescent="0.2">
      <c r="A175" t="s">
        <v>240</v>
      </c>
      <c r="B175">
        <v>1</v>
      </c>
      <c r="C175" t="s">
        <v>53</v>
      </c>
    </row>
    <row r="176" spans="1:3" x14ac:dyDescent="0.2">
      <c r="A176" t="s">
        <v>240</v>
      </c>
      <c r="B176">
        <v>2</v>
      </c>
      <c r="C176" t="s">
        <v>70</v>
      </c>
    </row>
    <row r="177" spans="1:3" x14ac:dyDescent="0.2">
      <c r="A177" t="s">
        <v>240</v>
      </c>
      <c r="B177">
        <v>3</v>
      </c>
      <c r="C177" t="s">
        <v>39</v>
      </c>
    </row>
    <row r="178" spans="1:3" x14ac:dyDescent="0.2">
      <c r="A178" t="s">
        <v>244</v>
      </c>
      <c r="B178">
        <v>1</v>
      </c>
      <c r="C178" t="s">
        <v>53</v>
      </c>
    </row>
    <row r="179" spans="1:3" x14ac:dyDescent="0.2">
      <c r="A179" t="s">
        <v>246</v>
      </c>
      <c r="B179">
        <v>1</v>
      </c>
      <c r="C179" t="s">
        <v>53</v>
      </c>
    </row>
    <row r="180" spans="1:3" x14ac:dyDescent="0.2">
      <c r="A180" t="s">
        <v>246</v>
      </c>
      <c r="B180">
        <v>2</v>
      </c>
      <c r="C180" t="s">
        <v>39</v>
      </c>
    </row>
    <row r="181" spans="1:3" x14ac:dyDescent="0.2">
      <c r="A181" t="s">
        <v>246</v>
      </c>
      <c r="B181">
        <v>3</v>
      </c>
      <c r="C181" t="s">
        <v>70</v>
      </c>
    </row>
    <row r="182" spans="1:3" x14ac:dyDescent="0.2">
      <c r="A182" t="s">
        <v>250</v>
      </c>
      <c r="B182">
        <v>1</v>
      </c>
      <c r="C182" t="s">
        <v>53</v>
      </c>
    </row>
    <row r="183" spans="1:3" x14ac:dyDescent="0.2">
      <c r="A183" t="s">
        <v>250</v>
      </c>
      <c r="B183">
        <v>2</v>
      </c>
      <c r="C183" t="s">
        <v>70</v>
      </c>
    </row>
    <row r="184" spans="1:3" x14ac:dyDescent="0.2">
      <c r="A184" t="s">
        <v>250</v>
      </c>
      <c r="B184">
        <v>3</v>
      </c>
      <c r="C184" t="s">
        <v>39</v>
      </c>
    </row>
    <row r="185" spans="1:3" x14ac:dyDescent="0.2">
      <c r="A185" t="s">
        <v>254</v>
      </c>
      <c r="B185">
        <v>1</v>
      </c>
      <c r="C185" t="s">
        <v>53</v>
      </c>
    </row>
    <row r="186" spans="1:3" x14ac:dyDescent="0.2">
      <c r="A186" t="s">
        <v>254</v>
      </c>
      <c r="B186">
        <v>2</v>
      </c>
      <c r="C186" t="s">
        <v>1519</v>
      </c>
    </row>
    <row r="187" spans="1:3" x14ac:dyDescent="0.2">
      <c r="A187" t="s">
        <v>254</v>
      </c>
      <c r="B187">
        <v>3</v>
      </c>
      <c r="C187" t="s">
        <v>1520</v>
      </c>
    </row>
    <row r="188" spans="1:3" x14ac:dyDescent="0.2">
      <c r="A188" t="s">
        <v>258</v>
      </c>
      <c r="B188">
        <v>1</v>
      </c>
      <c r="C188" t="s">
        <v>53</v>
      </c>
    </row>
    <row r="189" spans="1:3" x14ac:dyDescent="0.2">
      <c r="A189" t="s">
        <v>258</v>
      </c>
      <c r="B189">
        <v>2</v>
      </c>
      <c r="C189" t="s">
        <v>1519</v>
      </c>
    </row>
    <row r="190" spans="1:3" x14ac:dyDescent="0.2">
      <c r="A190" t="s">
        <v>258</v>
      </c>
      <c r="B190">
        <v>3</v>
      </c>
      <c r="C190" t="s">
        <v>1520</v>
      </c>
    </row>
    <row r="191" spans="1:3" x14ac:dyDescent="0.2">
      <c r="A191" t="s">
        <v>262</v>
      </c>
      <c r="B191">
        <v>1</v>
      </c>
      <c r="C191" t="s">
        <v>53</v>
      </c>
    </row>
    <row r="192" spans="1:3" x14ac:dyDescent="0.2">
      <c r="A192" t="s">
        <v>262</v>
      </c>
      <c r="B192">
        <v>2</v>
      </c>
      <c r="C192" t="s">
        <v>70</v>
      </c>
    </row>
    <row r="193" spans="1:3" x14ac:dyDescent="0.2">
      <c r="A193" t="s">
        <v>262</v>
      </c>
      <c r="B193">
        <v>3</v>
      </c>
      <c r="C193" t="s">
        <v>39</v>
      </c>
    </row>
    <row r="194" spans="1:3" x14ac:dyDescent="0.2">
      <c r="A194" t="s">
        <v>266</v>
      </c>
      <c r="B194">
        <v>1</v>
      </c>
      <c r="C194" t="s">
        <v>53</v>
      </c>
    </row>
    <row r="195" spans="1:3" x14ac:dyDescent="0.2">
      <c r="A195" t="s">
        <v>266</v>
      </c>
      <c r="B195">
        <v>2</v>
      </c>
      <c r="C195" t="s">
        <v>70</v>
      </c>
    </row>
    <row r="196" spans="1:3" x14ac:dyDescent="0.2">
      <c r="A196" t="s">
        <v>266</v>
      </c>
      <c r="B196">
        <v>3</v>
      </c>
      <c r="C196" t="s">
        <v>39</v>
      </c>
    </row>
    <row r="197" spans="1:3" x14ac:dyDescent="0.2">
      <c r="A197" t="s">
        <v>269</v>
      </c>
      <c r="B197">
        <v>1</v>
      </c>
      <c r="C197" t="s">
        <v>53</v>
      </c>
    </row>
    <row r="198" spans="1:3" x14ac:dyDescent="0.2">
      <c r="A198" t="s">
        <v>269</v>
      </c>
      <c r="B198">
        <v>2</v>
      </c>
      <c r="C198" t="s">
        <v>35</v>
      </c>
    </row>
    <row r="199" spans="1:3" x14ac:dyDescent="0.2">
      <c r="A199" t="s">
        <v>269</v>
      </c>
      <c r="B199">
        <v>3</v>
      </c>
      <c r="C199" t="s">
        <v>22</v>
      </c>
    </row>
    <row r="200" spans="1:3" x14ac:dyDescent="0.2">
      <c r="A200" t="s">
        <v>269</v>
      </c>
      <c r="B200">
        <v>4</v>
      </c>
      <c r="C200" t="s">
        <v>27</v>
      </c>
    </row>
    <row r="201" spans="1:3" x14ac:dyDescent="0.2">
      <c r="A201" t="s">
        <v>269</v>
      </c>
      <c r="B201">
        <v>5</v>
      </c>
      <c r="C201" t="s">
        <v>1521</v>
      </c>
    </row>
    <row r="202" spans="1:3" x14ac:dyDescent="0.2">
      <c r="A202" t="s">
        <v>269</v>
      </c>
      <c r="B202">
        <v>6</v>
      </c>
      <c r="C202" t="s">
        <v>70</v>
      </c>
    </row>
    <row r="203" spans="1:3" x14ac:dyDescent="0.2">
      <c r="A203" t="s">
        <v>273</v>
      </c>
      <c r="B203">
        <v>1</v>
      </c>
      <c r="C203" t="s">
        <v>53</v>
      </c>
    </row>
    <row r="204" spans="1:3" x14ac:dyDescent="0.2">
      <c r="A204" t="s">
        <v>273</v>
      </c>
      <c r="B204">
        <v>2</v>
      </c>
      <c r="C204" t="s">
        <v>1519</v>
      </c>
    </row>
    <row r="205" spans="1:3" x14ac:dyDescent="0.2">
      <c r="A205" t="s">
        <v>273</v>
      </c>
      <c r="B205">
        <v>3</v>
      </c>
      <c r="C205" t="s">
        <v>1520</v>
      </c>
    </row>
    <row r="206" spans="1:3" x14ac:dyDescent="0.2">
      <c r="A206" t="s">
        <v>273</v>
      </c>
      <c r="B206">
        <v>4</v>
      </c>
      <c r="C206" t="s">
        <v>1522</v>
      </c>
    </row>
    <row r="207" spans="1:3" x14ac:dyDescent="0.2">
      <c r="A207" t="s">
        <v>277</v>
      </c>
      <c r="B207">
        <v>1</v>
      </c>
      <c r="C207" t="s">
        <v>53</v>
      </c>
    </row>
    <row r="208" spans="1:3" x14ac:dyDescent="0.2">
      <c r="A208" t="s">
        <v>277</v>
      </c>
      <c r="B208">
        <v>2</v>
      </c>
      <c r="C208" t="s">
        <v>1519</v>
      </c>
    </row>
    <row r="209" spans="1:3" x14ac:dyDescent="0.2">
      <c r="A209" t="s">
        <v>277</v>
      </c>
      <c r="B209">
        <v>3</v>
      </c>
      <c r="C209" t="s">
        <v>39</v>
      </c>
    </row>
    <row r="210" spans="1:3" x14ac:dyDescent="0.2">
      <c r="A210" t="s">
        <v>277</v>
      </c>
      <c r="B210">
        <v>4</v>
      </c>
      <c r="C210" t="s">
        <v>70</v>
      </c>
    </row>
    <row r="211" spans="1:3" x14ac:dyDescent="0.2">
      <c r="A211" t="s">
        <v>280</v>
      </c>
      <c r="B211">
        <v>1</v>
      </c>
      <c r="C211" t="s">
        <v>53</v>
      </c>
    </row>
    <row r="212" spans="1:3" x14ac:dyDescent="0.2">
      <c r="A212" t="s">
        <v>280</v>
      </c>
      <c r="B212">
        <v>2</v>
      </c>
      <c r="C212" t="s">
        <v>39</v>
      </c>
    </row>
    <row r="213" spans="1:3" x14ac:dyDescent="0.2">
      <c r="A213" t="s">
        <v>280</v>
      </c>
      <c r="B213">
        <v>3</v>
      </c>
      <c r="C213" t="s">
        <v>70</v>
      </c>
    </row>
    <row r="214" spans="1:3" x14ac:dyDescent="0.2">
      <c r="A214" t="s">
        <v>283</v>
      </c>
      <c r="B214">
        <v>1</v>
      </c>
      <c r="C214" t="s">
        <v>53</v>
      </c>
    </row>
    <row r="215" spans="1:3" x14ac:dyDescent="0.2">
      <c r="A215" t="s">
        <v>283</v>
      </c>
      <c r="B215">
        <v>2</v>
      </c>
      <c r="C215" t="s">
        <v>39</v>
      </c>
    </row>
    <row r="216" spans="1:3" x14ac:dyDescent="0.2">
      <c r="A216" t="s">
        <v>283</v>
      </c>
      <c r="B216">
        <v>3</v>
      </c>
      <c r="C216" t="s">
        <v>70</v>
      </c>
    </row>
    <row r="217" spans="1:3" x14ac:dyDescent="0.2">
      <c r="A217" t="s">
        <v>286</v>
      </c>
      <c r="B217">
        <v>1</v>
      </c>
      <c r="C217" t="s">
        <v>53</v>
      </c>
    </row>
    <row r="218" spans="1:3" x14ac:dyDescent="0.2">
      <c r="A218" t="s">
        <v>286</v>
      </c>
      <c r="B218">
        <v>2</v>
      </c>
      <c r="C218" t="s">
        <v>70</v>
      </c>
    </row>
    <row r="219" spans="1:3" x14ac:dyDescent="0.2">
      <c r="A219" t="s">
        <v>286</v>
      </c>
      <c r="B219">
        <v>3</v>
      </c>
      <c r="C219" t="s">
        <v>39</v>
      </c>
    </row>
    <row r="220" spans="1:3" x14ac:dyDescent="0.2">
      <c r="A220" t="s">
        <v>289</v>
      </c>
      <c r="B220">
        <v>1</v>
      </c>
      <c r="C220" t="s">
        <v>53</v>
      </c>
    </row>
    <row r="221" spans="1:3" x14ac:dyDescent="0.2">
      <c r="A221" t="s">
        <v>289</v>
      </c>
      <c r="B221">
        <v>2</v>
      </c>
      <c r="C221" t="s">
        <v>70</v>
      </c>
    </row>
    <row r="222" spans="1:3" x14ac:dyDescent="0.2">
      <c r="A222" t="s">
        <v>292</v>
      </c>
      <c r="B222">
        <v>1</v>
      </c>
      <c r="C222" t="s">
        <v>53</v>
      </c>
    </row>
    <row r="223" spans="1:3" x14ac:dyDescent="0.2">
      <c r="A223" t="s">
        <v>292</v>
      </c>
      <c r="B223">
        <v>2</v>
      </c>
      <c r="C223" t="s">
        <v>27</v>
      </c>
    </row>
    <row r="224" spans="1:3" x14ac:dyDescent="0.2">
      <c r="A224" t="s">
        <v>295</v>
      </c>
      <c r="B224">
        <v>1</v>
      </c>
      <c r="C224" t="s">
        <v>53</v>
      </c>
    </row>
    <row r="225" spans="1:3" x14ac:dyDescent="0.2">
      <c r="A225" t="s">
        <v>295</v>
      </c>
      <c r="B225">
        <v>2</v>
      </c>
      <c r="C225" t="s">
        <v>1519</v>
      </c>
    </row>
    <row r="226" spans="1:3" x14ac:dyDescent="0.2">
      <c r="A226" t="s">
        <v>295</v>
      </c>
      <c r="B226">
        <v>3</v>
      </c>
      <c r="C226" t="s">
        <v>39</v>
      </c>
    </row>
    <row r="227" spans="1:3" x14ac:dyDescent="0.2">
      <c r="A227" t="s">
        <v>295</v>
      </c>
      <c r="B227">
        <v>4</v>
      </c>
      <c r="C227" t="s">
        <v>70</v>
      </c>
    </row>
    <row r="228" spans="1:3" x14ac:dyDescent="0.2">
      <c r="A228" t="s">
        <v>298</v>
      </c>
      <c r="B228">
        <v>1</v>
      </c>
      <c r="C228" t="s">
        <v>53</v>
      </c>
    </row>
    <row r="229" spans="1:3" x14ac:dyDescent="0.2">
      <c r="A229" t="s">
        <v>298</v>
      </c>
      <c r="B229">
        <v>2</v>
      </c>
      <c r="C229" t="s">
        <v>1519</v>
      </c>
    </row>
    <row r="230" spans="1:3" x14ac:dyDescent="0.2">
      <c r="A230" t="s">
        <v>298</v>
      </c>
      <c r="B230">
        <v>3</v>
      </c>
      <c r="C230" t="s">
        <v>1520</v>
      </c>
    </row>
    <row r="231" spans="1:3" x14ac:dyDescent="0.2">
      <c r="A231" t="s">
        <v>298</v>
      </c>
      <c r="B231">
        <v>4</v>
      </c>
      <c r="C231" t="s">
        <v>1522</v>
      </c>
    </row>
    <row r="232" spans="1:3" x14ac:dyDescent="0.2">
      <c r="A232" t="s">
        <v>302</v>
      </c>
      <c r="B232">
        <v>1</v>
      </c>
      <c r="C232" t="s">
        <v>1523</v>
      </c>
    </row>
    <row r="233" spans="1:3" x14ac:dyDescent="0.2">
      <c r="A233" t="s">
        <v>302</v>
      </c>
      <c r="B233">
        <v>2</v>
      </c>
      <c r="C233" t="s">
        <v>1524</v>
      </c>
    </row>
    <row r="234" spans="1:3" x14ac:dyDescent="0.2">
      <c r="A234" t="s">
        <v>302</v>
      </c>
      <c r="B234">
        <v>3</v>
      </c>
      <c r="C234" t="s">
        <v>1525</v>
      </c>
    </row>
    <row r="235" spans="1:3" x14ac:dyDescent="0.2">
      <c r="A235" t="s">
        <v>302</v>
      </c>
      <c r="B235">
        <v>4</v>
      </c>
      <c r="C235" t="s">
        <v>1526</v>
      </c>
    </row>
    <row r="236" spans="1:3" x14ac:dyDescent="0.2">
      <c r="A236" t="s">
        <v>302</v>
      </c>
      <c r="B236">
        <v>5</v>
      </c>
      <c r="C236" t="s">
        <v>1527</v>
      </c>
    </row>
    <row r="237" spans="1:3" x14ac:dyDescent="0.2">
      <c r="A237" t="s">
        <v>302</v>
      </c>
      <c r="B237">
        <v>6</v>
      </c>
      <c r="C237" t="s">
        <v>1528</v>
      </c>
    </row>
    <row r="238" spans="1:3" x14ac:dyDescent="0.2">
      <c r="A238" t="s">
        <v>302</v>
      </c>
      <c r="B238">
        <v>7</v>
      </c>
      <c r="C238" t="s">
        <v>1529</v>
      </c>
    </row>
    <row r="239" spans="1:3" x14ac:dyDescent="0.2">
      <c r="A239" t="s">
        <v>302</v>
      </c>
      <c r="B239">
        <v>8</v>
      </c>
      <c r="C239" t="s">
        <v>1530</v>
      </c>
    </row>
    <row r="240" spans="1:3" x14ac:dyDescent="0.2">
      <c r="A240" t="s">
        <v>302</v>
      </c>
      <c r="B240">
        <v>9</v>
      </c>
      <c r="C240" t="s">
        <v>1531</v>
      </c>
    </row>
    <row r="241" spans="1:3" x14ac:dyDescent="0.2">
      <c r="A241" t="s">
        <v>302</v>
      </c>
      <c r="B241">
        <v>10</v>
      </c>
      <c r="C241" t="s">
        <v>1532</v>
      </c>
    </row>
    <row r="242" spans="1:3" x14ac:dyDescent="0.2">
      <c r="A242" t="s">
        <v>302</v>
      </c>
      <c r="B242">
        <v>11</v>
      </c>
      <c r="C242" t="s">
        <v>1533</v>
      </c>
    </row>
    <row r="243" spans="1:3" x14ac:dyDescent="0.2">
      <c r="A243" t="s">
        <v>302</v>
      </c>
      <c r="B243">
        <v>12</v>
      </c>
      <c r="C243" t="s">
        <v>1534</v>
      </c>
    </row>
    <row r="244" spans="1:3" x14ac:dyDescent="0.2">
      <c r="A244" t="s">
        <v>302</v>
      </c>
      <c r="B244">
        <v>13</v>
      </c>
      <c r="C244" t="s">
        <v>1535</v>
      </c>
    </row>
    <row r="245" spans="1:3" x14ac:dyDescent="0.2">
      <c r="A245" t="s">
        <v>302</v>
      </c>
      <c r="B245">
        <v>14</v>
      </c>
      <c r="C245" t="s">
        <v>1536</v>
      </c>
    </row>
    <row r="246" spans="1:3" x14ac:dyDescent="0.2">
      <c r="A246" t="s">
        <v>302</v>
      </c>
      <c r="B246">
        <v>15</v>
      </c>
      <c r="C246" t="s">
        <v>1537</v>
      </c>
    </row>
    <row r="247" spans="1:3" x14ac:dyDescent="0.2">
      <c r="A247" t="s">
        <v>302</v>
      </c>
      <c r="B247">
        <v>16</v>
      </c>
      <c r="C247" t="s">
        <v>1538</v>
      </c>
    </row>
    <row r="248" spans="1:3" x14ac:dyDescent="0.2">
      <c r="A248" t="s">
        <v>302</v>
      </c>
      <c r="B248">
        <v>17</v>
      </c>
      <c r="C248" t="s">
        <v>1539</v>
      </c>
    </row>
    <row r="249" spans="1:3" x14ac:dyDescent="0.2">
      <c r="A249" t="s">
        <v>302</v>
      </c>
      <c r="B249">
        <v>18</v>
      </c>
      <c r="C249" t="s">
        <v>41</v>
      </c>
    </row>
    <row r="250" spans="1:3" x14ac:dyDescent="0.2">
      <c r="A250" t="s">
        <v>302</v>
      </c>
      <c r="B250">
        <v>19</v>
      </c>
      <c r="C250" t="s">
        <v>53</v>
      </c>
    </row>
    <row r="251" spans="1:3" x14ac:dyDescent="0.2">
      <c r="A251" t="s">
        <v>302</v>
      </c>
      <c r="B251">
        <v>20</v>
      </c>
      <c r="C251" t="s">
        <v>1540</v>
      </c>
    </row>
    <row r="252" spans="1:3" x14ac:dyDescent="0.2">
      <c r="A252" t="s">
        <v>302</v>
      </c>
      <c r="B252">
        <v>21</v>
      </c>
      <c r="C252" t="s">
        <v>1541</v>
      </c>
    </row>
    <row r="253" spans="1:3" x14ac:dyDescent="0.2">
      <c r="A253" t="s">
        <v>302</v>
      </c>
      <c r="B253">
        <v>22</v>
      </c>
      <c r="C253" t="s">
        <v>1542</v>
      </c>
    </row>
    <row r="254" spans="1:3" x14ac:dyDescent="0.2">
      <c r="A254" t="s">
        <v>302</v>
      </c>
      <c r="B254">
        <v>23</v>
      </c>
      <c r="C254" t="s">
        <v>1543</v>
      </c>
    </row>
    <row r="255" spans="1:3" x14ac:dyDescent="0.2">
      <c r="A255" t="s">
        <v>302</v>
      </c>
      <c r="B255">
        <v>24</v>
      </c>
      <c r="C255" t="s">
        <v>1544</v>
      </c>
    </row>
    <row r="256" spans="1:3" x14ac:dyDescent="0.2">
      <c r="A256" t="s">
        <v>302</v>
      </c>
      <c r="B256">
        <v>25</v>
      </c>
      <c r="C256" t="s">
        <v>1545</v>
      </c>
    </row>
    <row r="257" spans="1:3" x14ac:dyDescent="0.2">
      <c r="A257" t="s">
        <v>302</v>
      </c>
      <c r="B257">
        <v>26</v>
      </c>
      <c r="C257" t="s">
        <v>1546</v>
      </c>
    </row>
    <row r="258" spans="1:3" x14ac:dyDescent="0.2">
      <c r="A258" t="s">
        <v>302</v>
      </c>
      <c r="B258">
        <v>27</v>
      </c>
      <c r="C258" t="s">
        <v>1547</v>
      </c>
    </row>
    <row r="259" spans="1:3" x14ac:dyDescent="0.2">
      <c r="A259" t="s">
        <v>302</v>
      </c>
      <c r="B259">
        <v>28</v>
      </c>
      <c r="C259" t="s">
        <v>1548</v>
      </c>
    </row>
    <row r="260" spans="1:3" x14ac:dyDescent="0.2">
      <c r="A260" t="s">
        <v>302</v>
      </c>
      <c r="B260">
        <v>29</v>
      </c>
      <c r="C260" t="s">
        <v>1549</v>
      </c>
    </row>
    <row r="261" spans="1:3" x14ac:dyDescent="0.2">
      <c r="A261" t="s">
        <v>302</v>
      </c>
      <c r="B261">
        <v>30</v>
      </c>
      <c r="C261" t="s">
        <v>1550</v>
      </c>
    </row>
    <row r="262" spans="1:3" x14ac:dyDescent="0.2">
      <c r="A262" t="s">
        <v>302</v>
      </c>
      <c r="B262">
        <v>31</v>
      </c>
      <c r="C262" t="s">
        <v>1551</v>
      </c>
    </row>
    <row r="263" spans="1:3" x14ac:dyDescent="0.2">
      <c r="A263" t="s">
        <v>302</v>
      </c>
      <c r="B263">
        <v>32</v>
      </c>
      <c r="C263" t="s">
        <v>1552</v>
      </c>
    </row>
    <row r="264" spans="1:3" x14ac:dyDescent="0.2">
      <c r="A264" t="s">
        <v>302</v>
      </c>
      <c r="B264">
        <v>33</v>
      </c>
      <c r="C264" t="s">
        <v>1553</v>
      </c>
    </row>
    <row r="265" spans="1:3" x14ac:dyDescent="0.2">
      <c r="A265" t="s">
        <v>302</v>
      </c>
      <c r="B265">
        <v>34</v>
      </c>
      <c r="C265" t="s">
        <v>1554</v>
      </c>
    </row>
    <row r="266" spans="1:3" x14ac:dyDescent="0.2">
      <c r="A266" t="s">
        <v>302</v>
      </c>
      <c r="B266">
        <v>35</v>
      </c>
      <c r="C266" t="s">
        <v>1555</v>
      </c>
    </row>
    <row r="267" spans="1:3" x14ac:dyDescent="0.2">
      <c r="A267" t="s">
        <v>302</v>
      </c>
      <c r="B267">
        <v>36</v>
      </c>
      <c r="C267" t="s">
        <v>1556</v>
      </c>
    </row>
    <row r="268" spans="1:3" x14ac:dyDescent="0.2">
      <c r="A268" t="s">
        <v>302</v>
      </c>
      <c r="B268">
        <v>37</v>
      </c>
      <c r="C268" t="s">
        <v>1557</v>
      </c>
    </row>
    <row r="269" spans="1:3" x14ac:dyDescent="0.2">
      <c r="A269" t="s">
        <v>306</v>
      </c>
      <c r="B269">
        <v>1</v>
      </c>
      <c r="C269" t="s">
        <v>1558</v>
      </c>
    </row>
    <row r="270" spans="1:3" x14ac:dyDescent="0.2">
      <c r="A270" t="s">
        <v>306</v>
      </c>
      <c r="B270">
        <v>2</v>
      </c>
      <c r="C270" t="s">
        <v>1559</v>
      </c>
    </row>
    <row r="271" spans="1:3" x14ac:dyDescent="0.2">
      <c r="A271" t="s">
        <v>306</v>
      </c>
      <c r="B271">
        <v>3</v>
      </c>
      <c r="C271" t="s">
        <v>1560</v>
      </c>
    </row>
    <row r="272" spans="1:3" x14ac:dyDescent="0.2">
      <c r="A272" t="s">
        <v>306</v>
      </c>
      <c r="B272">
        <v>4</v>
      </c>
      <c r="C272" t="s">
        <v>1561</v>
      </c>
    </row>
    <row r="273" spans="1:3" x14ac:dyDescent="0.2">
      <c r="A273" t="s">
        <v>306</v>
      </c>
      <c r="B273">
        <v>5</v>
      </c>
      <c r="C273" t="s">
        <v>53</v>
      </c>
    </row>
    <row r="274" spans="1:3" x14ac:dyDescent="0.2">
      <c r="A274" t="s">
        <v>2391</v>
      </c>
      <c r="B274">
        <v>1</v>
      </c>
      <c r="C274" t="s">
        <v>1563</v>
      </c>
    </row>
    <row r="275" spans="1:3" x14ac:dyDescent="0.2">
      <c r="A275" t="s">
        <v>2391</v>
      </c>
      <c r="B275">
        <v>2</v>
      </c>
      <c r="C275" t="s">
        <v>1564</v>
      </c>
    </row>
    <row r="276" spans="1:3" x14ac:dyDescent="0.2">
      <c r="A276" t="s">
        <v>2391</v>
      </c>
      <c r="B276">
        <v>3</v>
      </c>
      <c r="C276" t="s">
        <v>1565</v>
      </c>
    </row>
    <row r="277" spans="1:3" x14ac:dyDescent="0.2">
      <c r="A277" t="s">
        <v>2391</v>
      </c>
      <c r="B277">
        <v>4</v>
      </c>
      <c r="C277" t="s">
        <v>1566</v>
      </c>
    </row>
    <row r="278" spans="1:3" x14ac:dyDescent="0.2">
      <c r="A278" t="s">
        <v>2391</v>
      </c>
      <c r="B278">
        <v>5</v>
      </c>
      <c r="C278" t="s">
        <v>1567</v>
      </c>
    </row>
    <row r="279" spans="1:3" x14ac:dyDescent="0.2">
      <c r="A279" t="s">
        <v>2391</v>
      </c>
      <c r="B279">
        <v>6</v>
      </c>
      <c r="C279" t="s">
        <v>1568</v>
      </c>
    </row>
    <row r="280" spans="1:3" x14ac:dyDescent="0.2">
      <c r="A280" t="s">
        <v>2391</v>
      </c>
      <c r="B280">
        <v>7</v>
      </c>
      <c r="C280" t="s">
        <v>53</v>
      </c>
    </row>
    <row r="281" spans="1:3" x14ac:dyDescent="0.2">
      <c r="A281" t="s">
        <v>310</v>
      </c>
      <c r="B281">
        <v>1</v>
      </c>
      <c r="C281" t="s">
        <v>53</v>
      </c>
    </row>
    <row r="282" spans="1:3" x14ac:dyDescent="0.2">
      <c r="A282" t="s">
        <v>310</v>
      </c>
      <c r="B282">
        <v>2</v>
      </c>
      <c r="C282" t="s">
        <v>1562</v>
      </c>
    </row>
    <row r="283" spans="1:3" x14ac:dyDescent="0.2">
      <c r="A283" t="s">
        <v>310</v>
      </c>
      <c r="B283">
        <v>3</v>
      </c>
      <c r="C283" t="s">
        <v>39</v>
      </c>
    </row>
    <row r="284" spans="1:3" x14ac:dyDescent="0.2">
      <c r="A284" t="s">
        <v>313</v>
      </c>
      <c r="B284">
        <v>1</v>
      </c>
      <c r="C284" t="s">
        <v>53</v>
      </c>
    </row>
    <row r="285" spans="1:3" x14ac:dyDescent="0.2">
      <c r="A285" t="s">
        <v>313</v>
      </c>
      <c r="B285">
        <v>2</v>
      </c>
      <c r="C285" t="s">
        <v>39</v>
      </c>
    </row>
    <row r="286" spans="1:3" x14ac:dyDescent="0.2">
      <c r="A286" t="s">
        <v>313</v>
      </c>
      <c r="B286">
        <v>3</v>
      </c>
      <c r="C286" t="s">
        <v>70</v>
      </c>
    </row>
    <row r="287" spans="1:3" x14ac:dyDescent="0.2">
      <c r="A287" t="s">
        <v>316</v>
      </c>
      <c r="B287">
        <v>1</v>
      </c>
      <c r="C287" t="s">
        <v>1562</v>
      </c>
    </row>
    <row r="288" spans="1:3" x14ac:dyDescent="0.2">
      <c r="A288" t="s">
        <v>316</v>
      </c>
      <c r="B288">
        <v>2</v>
      </c>
      <c r="C288" t="s">
        <v>53</v>
      </c>
    </row>
    <row r="289" spans="1:3" x14ac:dyDescent="0.2">
      <c r="A289" t="s">
        <v>316</v>
      </c>
      <c r="B289">
        <v>3</v>
      </c>
      <c r="C289" t="s">
        <v>39</v>
      </c>
    </row>
    <row r="290" spans="1:3" x14ac:dyDescent="0.2">
      <c r="A290" t="s">
        <v>318</v>
      </c>
      <c r="B290">
        <v>1</v>
      </c>
      <c r="C290" t="s">
        <v>53</v>
      </c>
    </row>
    <row r="291" spans="1:3" x14ac:dyDescent="0.2">
      <c r="A291" t="s">
        <v>320</v>
      </c>
      <c r="B291">
        <v>1</v>
      </c>
      <c r="C291" t="s">
        <v>1569</v>
      </c>
    </row>
    <row r="292" spans="1:3" x14ac:dyDescent="0.2">
      <c r="A292" t="s">
        <v>320</v>
      </c>
      <c r="B292">
        <v>2</v>
      </c>
      <c r="C292" t="s">
        <v>22</v>
      </c>
    </row>
    <row r="293" spans="1:3" x14ac:dyDescent="0.2">
      <c r="A293" t="s">
        <v>320</v>
      </c>
      <c r="B293">
        <v>3</v>
      </c>
      <c r="C293" t="s">
        <v>27</v>
      </c>
    </row>
    <row r="294" spans="1:3" x14ac:dyDescent="0.2">
      <c r="A294" t="s">
        <v>320</v>
      </c>
      <c r="B294">
        <v>4</v>
      </c>
      <c r="C294" t="s">
        <v>35</v>
      </c>
    </row>
    <row r="295" spans="1:3" x14ac:dyDescent="0.2">
      <c r="A295" t="s">
        <v>323</v>
      </c>
      <c r="B295">
        <v>1</v>
      </c>
      <c r="C295" t="s">
        <v>1570</v>
      </c>
    </row>
    <row r="296" spans="1:3" x14ac:dyDescent="0.2">
      <c r="A296" t="s">
        <v>323</v>
      </c>
      <c r="B296">
        <v>2</v>
      </c>
      <c r="C296" t="s">
        <v>6</v>
      </c>
    </row>
    <row r="297" spans="1:3" x14ac:dyDescent="0.2">
      <c r="A297" t="s">
        <v>323</v>
      </c>
      <c r="B297">
        <v>3</v>
      </c>
      <c r="C297" t="s">
        <v>70</v>
      </c>
    </row>
    <row r="298" spans="1:3" x14ac:dyDescent="0.2">
      <c r="A298" t="s">
        <v>323</v>
      </c>
      <c r="B298">
        <v>4</v>
      </c>
      <c r="C298" t="s">
        <v>1571</v>
      </c>
    </row>
    <row r="299" spans="1:3" x14ac:dyDescent="0.2">
      <c r="A299" t="s">
        <v>323</v>
      </c>
      <c r="B299">
        <v>5</v>
      </c>
      <c r="C299" t="s">
        <v>1572</v>
      </c>
    </row>
    <row r="300" spans="1:3" x14ac:dyDescent="0.2">
      <c r="A300" t="s">
        <v>1573</v>
      </c>
      <c r="B300">
        <v>1</v>
      </c>
      <c r="C300" t="s">
        <v>1574</v>
      </c>
    </row>
    <row r="301" spans="1:3" x14ac:dyDescent="0.2">
      <c r="A301" t="s">
        <v>1573</v>
      </c>
      <c r="B301">
        <v>2</v>
      </c>
      <c r="C301" t="s">
        <v>1575</v>
      </c>
    </row>
    <row r="302" spans="1:3" x14ac:dyDescent="0.2">
      <c r="A302" t="s">
        <v>1573</v>
      </c>
      <c r="B302">
        <v>3</v>
      </c>
      <c r="C302" t="s">
        <v>1576</v>
      </c>
    </row>
    <row r="303" spans="1:3" x14ac:dyDescent="0.2">
      <c r="A303" t="s">
        <v>1573</v>
      </c>
      <c r="B303">
        <v>4</v>
      </c>
      <c r="C303" t="s">
        <v>1577</v>
      </c>
    </row>
    <row r="304" spans="1:3" x14ac:dyDescent="0.2">
      <c r="A304" t="s">
        <v>1573</v>
      </c>
      <c r="B304">
        <v>5</v>
      </c>
      <c r="C304" t="s">
        <v>1578</v>
      </c>
    </row>
    <row r="305" spans="1:3" x14ac:dyDescent="0.2">
      <c r="A305" t="s">
        <v>326</v>
      </c>
      <c r="B305">
        <v>1</v>
      </c>
      <c r="C305" t="s">
        <v>67</v>
      </c>
    </row>
    <row r="306" spans="1:3" x14ac:dyDescent="0.2">
      <c r="A306" t="s">
        <v>326</v>
      </c>
      <c r="B306">
        <v>2</v>
      </c>
      <c r="C306" t="s">
        <v>34</v>
      </c>
    </row>
    <row r="307" spans="1:3" x14ac:dyDescent="0.2">
      <c r="A307" t="s">
        <v>326</v>
      </c>
      <c r="B307">
        <v>3</v>
      </c>
      <c r="C307" t="s">
        <v>1579</v>
      </c>
    </row>
    <row r="308" spans="1:3" x14ac:dyDescent="0.2">
      <c r="A308" t="s">
        <v>330</v>
      </c>
      <c r="B308">
        <v>1</v>
      </c>
      <c r="C308" t="s">
        <v>67</v>
      </c>
    </row>
    <row r="309" spans="1:3" x14ac:dyDescent="0.2">
      <c r="A309" t="s">
        <v>332</v>
      </c>
      <c r="B309">
        <v>1</v>
      </c>
      <c r="C309" t="s">
        <v>67</v>
      </c>
    </row>
    <row r="310" spans="1:3" x14ac:dyDescent="0.2">
      <c r="A310" t="s">
        <v>332</v>
      </c>
      <c r="B310">
        <v>2</v>
      </c>
      <c r="C310" t="s">
        <v>34</v>
      </c>
    </row>
    <row r="311" spans="1:3" x14ac:dyDescent="0.2">
      <c r="A311" t="s">
        <v>332</v>
      </c>
      <c r="B311">
        <v>3</v>
      </c>
      <c r="C311" t="s">
        <v>1579</v>
      </c>
    </row>
    <row r="312" spans="1:3" x14ac:dyDescent="0.2">
      <c r="A312" t="s">
        <v>336</v>
      </c>
      <c r="B312">
        <v>1</v>
      </c>
      <c r="C312" t="s">
        <v>67</v>
      </c>
    </row>
    <row r="313" spans="1:3" x14ac:dyDescent="0.2">
      <c r="A313" t="s">
        <v>336</v>
      </c>
      <c r="B313">
        <v>2</v>
      </c>
      <c r="C313" t="s">
        <v>34</v>
      </c>
    </row>
    <row r="314" spans="1:3" x14ac:dyDescent="0.2">
      <c r="A314" t="s">
        <v>336</v>
      </c>
      <c r="B314">
        <v>3</v>
      </c>
      <c r="C314" t="s">
        <v>1579</v>
      </c>
    </row>
    <row r="315" spans="1:3" x14ac:dyDescent="0.2">
      <c r="A315" t="s">
        <v>339</v>
      </c>
      <c r="B315">
        <v>1</v>
      </c>
      <c r="C315" t="s">
        <v>67</v>
      </c>
    </row>
    <row r="316" spans="1:3" x14ac:dyDescent="0.2">
      <c r="A316" t="s">
        <v>339</v>
      </c>
      <c r="B316">
        <v>2</v>
      </c>
      <c r="C316" t="s">
        <v>1579</v>
      </c>
    </row>
    <row r="317" spans="1:3" x14ac:dyDescent="0.2">
      <c r="A317" t="s">
        <v>339</v>
      </c>
      <c r="B317">
        <v>3</v>
      </c>
      <c r="C317" t="s">
        <v>34</v>
      </c>
    </row>
    <row r="318" spans="1:3" x14ac:dyDescent="0.2">
      <c r="A318" t="s">
        <v>1580</v>
      </c>
      <c r="B318">
        <v>1</v>
      </c>
      <c r="C318" t="s">
        <v>1581</v>
      </c>
    </row>
    <row r="319" spans="1:3" x14ac:dyDescent="0.2">
      <c r="A319" t="s">
        <v>343</v>
      </c>
      <c r="B319">
        <v>1</v>
      </c>
      <c r="C319" t="s">
        <v>20</v>
      </c>
    </row>
    <row r="320" spans="1:3" x14ac:dyDescent="0.2">
      <c r="A320" t="s">
        <v>343</v>
      </c>
      <c r="B320">
        <v>2</v>
      </c>
      <c r="C320" t="s">
        <v>70</v>
      </c>
    </row>
    <row r="321" spans="1:3" x14ac:dyDescent="0.2">
      <c r="A321" t="s">
        <v>346</v>
      </c>
      <c r="B321">
        <v>1</v>
      </c>
      <c r="C321" t="s">
        <v>20</v>
      </c>
    </row>
    <row r="322" spans="1:3" x14ac:dyDescent="0.2">
      <c r="A322" t="s">
        <v>346</v>
      </c>
      <c r="B322">
        <v>2</v>
      </c>
      <c r="C322" t="s">
        <v>70</v>
      </c>
    </row>
    <row r="323" spans="1:3" x14ac:dyDescent="0.2">
      <c r="A323" t="s">
        <v>348</v>
      </c>
      <c r="B323">
        <v>1</v>
      </c>
      <c r="C323" t="s">
        <v>20</v>
      </c>
    </row>
    <row r="324" spans="1:3" x14ac:dyDescent="0.2">
      <c r="A324" t="s">
        <v>348</v>
      </c>
      <c r="B324">
        <v>2</v>
      </c>
      <c r="C324" t="s">
        <v>70</v>
      </c>
    </row>
    <row r="325" spans="1:3" x14ac:dyDescent="0.2">
      <c r="A325" t="s">
        <v>352</v>
      </c>
      <c r="B325">
        <v>1</v>
      </c>
      <c r="C325" t="s">
        <v>20</v>
      </c>
    </row>
    <row r="326" spans="1:3" x14ac:dyDescent="0.2">
      <c r="A326" t="s">
        <v>352</v>
      </c>
      <c r="B326">
        <v>2</v>
      </c>
      <c r="C326" t="s">
        <v>70</v>
      </c>
    </row>
    <row r="327" spans="1:3" x14ac:dyDescent="0.2">
      <c r="A327" t="s">
        <v>356</v>
      </c>
      <c r="B327">
        <v>1</v>
      </c>
      <c r="C327" t="s">
        <v>20</v>
      </c>
    </row>
    <row r="328" spans="1:3" x14ac:dyDescent="0.2">
      <c r="A328" t="s">
        <v>356</v>
      </c>
      <c r="B328">
        <v>2</v>
      </c>
      <c r="C328" t="s">
        <v>70</v>
      </c>
    </row>
    <row r="329" spans="1:3" x14ac:dyDescent="0.2">
      <c r="A329" t="s">
        <v>359</v>
      </c>
      <c r="B329">
        <v>1</v>
      </c>
      <c r="C329" t="s">
        <v>20</v>
      </c>
    </row>
    <row r="330" spans="1:3" x14ac:dyDescent="0.2">
      <c r="A330" t="s">
        <v>359</v>
      </c>
      <c r="B330">
        <v>2</v>
      </c>
      <c r="C330" t="s">
        <v>70</v>
      </c>
    </row>
    <row r="331" spans="1:3" x14ac:dyDescent="0.2">
      <c r="A331" t="s">
        <v>362</v>
      </c>
      <c r="B331">
        <v>1</v>
      </c>
      <c r="C331" t="s">
        <v>20</v>
      </c>
    </row>
    <row r="332" spans="1:3" x14ac:dyDescent="0.2">
      <c r="A332" t="s">
        <v>362</v>
      </c>
      <c r="B332">
        <v>2</v>
      </c>
      <c r="C332" t="s">
        <v>70</v>
      </c>
    </row>
    <row r="333" spans="1:3" x14ac:dyDescent="0.2">
      <c r="A333" t="s">
        <v>366</v>
      </c>
      <c r="B333">
        <v>1</v>
      </c>
      <c r="C333" t="s">
        <v>20</v>
      </c>
    </row>
    <row r="334" spans="1:3" x14ac:dyDescent="0.2">
      <c r="A334" t="s">
        <v>366</v>
      </c>
      <c r="B334">
        <v>2</v>
      </c>
      <c r="C334" t="s">
        <v>70</v>
      </c>
    </row>
    <row r="335" spans="1:3" x14ac:dyDescent="0.2">
      <c r="A335" t="s">
        <v>369</v>
      </c>
      <c r="B335">
        <v>1</v>
      </c>
      <c r="C335" t="s">
        <v>20</v>
      </c>
    </row>
    <row r="336" spans="1:3" x14ac:dyDescent="0.2">
      <c r="A336" t="s">
        <v>369</v>
      </c>
      <c r="B336">
        <v>2</v>
      </c>
      <c r="C336" t="s">
        <v>70</v>
      </c>
    </row>
    <row r="337" spans="1:3" x14ac:dyDescent="0.2">
      <c r="A337" t="s">
        <v>372</v>
      </c>
      <c r="B337">
        <v>1</v>
      </c>
      <c r="C337" t="s">
        <v>20</v>
      </c>
    </row>
    <row r="338" spans="1:3" x14ac:dyDescent="0.2">
      <c r="A338" t="s">
        <v>374</v>
      </c>
      <c r="B338">
        <v>1</v>
      </c>
      <c r="C338" t="s">
        <v>20</v>
      </c>
    </row>
    <row r="339" spans="1:3" x14ac:dyDescent="0.2">
      <c r="A339" t="s">
        <v>374</v>
      </c>
      <c r="B339">
        <v>2</v>
      </c>
      <c r="C339" t="s">
        <v>73</v>
      </c>
    </row>
    <row r="340" spans="1:3" x14ac:dyDescent="0.2">
      <c r="A340" t="s">
        <v>374</v>
      </c>
      <c r="B340">
        <v>3</v>
      </c>
      <c r="C340" t="s">
        <v>53</v>
      </c>
    </row>
    <row r="341" spans="1:3" x14ac:dyDescent="0.2">
      <c r="A341" t="s">
        <v>374</v>
      </c>
      <c r="B341">
        <v>4</v>
      </c>
      <c r="C341" t="s">
        <v>70</v>
      </c>
    </row>
    <row r="342" spans="1:3" x14ac:dyDescent="0.2">
      <c r="A342" t="s">
        <v>377</v>
      </c>
      <c r="B342">
        <v>1</v>
      </c>
      <c r="C342" t="s">
        <v>20</v>
      </c>
    </row>
    <row r="343" spans="1:3" x14ac:dyDescent="0.2">
      <c r="A343" t="s">
        <v>377</v>
      </c>
      <c r="B343">
        <v>2</v>
      </c>
      <c r="C343" t="s">
        <v>70</v>
      </c>
    </row>
    <row r="344" spans="1:3" x14ac:dyDescent="0.2">
      <c r="A344" t="s">
        <v>377</v>
      </c>
      <c r="B344">
        <v>3</v>
      </c>
      <c r="C344" t="s">
        <v>64</v>
      </c>
    </row>
    <row r="345" spans="1:3" x14ac:dyDescent="0.2">
      <c r="A345" t="s">
        <v>381</v>
      </c>
      <c r="B345">
        <v>1</v>
      </c>
      <c r="C345" t="s">
        <v>20</v>
      </c>
    </row>
    <row r="346" spans="1:3" x14ac:dyDescent="0.2">
      <c r="A346" t="s">
        <v>381</v>
      </c>
      <c r="B346">
        <v>2</v>
      </c>
      <c r="C346" t="s">
        <v>64</v>
      </c>
    </row>
    <row r="347" spans="1:3" x14ac:dyDescent="0.2">
      <c r="A347" t="s">
        <v>381</v>
      </c>
      <c r="B347">
        <v>3</v>
      </c>
      <c r="C347" t="s">
        <v>70</v>
      </c>
    </row>
    <row r="348" spans="1:3" x14ac:dyDescent="0.2">
      <c r="A348" t="s">
        <v>384</v>
      </c>
      <c r="B348">
        <v>1</v>
      </c>
      <c r="C348" t="s">
        <v>20</v>
      </c>
    </row>
    <row r="349" spans="1:3" x14ac:dyDescent="0.2">
      <c r="A349" t="s">
        <v>384</v>
      </c>
      <c r="B349">
        <v>2</v>
      </c>
      <c r="C349" t="s">
        <v>70</v>
      </c>
    </row>
    <row r="350" spans="1:3" x14ac:dyDescent="0.2">
      <c r="A350" t="s">
        <v>388</v>
      </c>
      <c r="B350">
        <v>1</v>
      </c>
      <c r="C350" t="s">
        <v>20</v>
      </c>
    </row>
    <row r="351" spans="1:3" x14ac:dyDescent="0.2">
      <c r="A351" t="s">
        <v>388</v>
      </c>
      <c r="B351">
        <v>2</v>
      </c>
      <c r="C351" t="s">
        <v>70</v>
      </c>
    </row>
    <row r="352" spans="1:3" x14ac:dyDescent="0.2">
      <c r="A352" t="s">
        <v>391</v>
      </c>
      <c r="B352">
        <v>1</v>
      </c>
      <c r="C352" t="s">
        <v>20</v>
      </c>
    </row>
    <row r="353" spans="1:3" x14ac:dyDescent="0.2">
      <c r="A353" t="s">
        <v>391</v>
      </c>
      <c r="B353">
        <v>2</v>
      </c>
      <c r="C353" t="s">
        <v>70</v>
      </c>
    </row>
    <row r="354" spans="1:3" x14ac:dyDescent="0.2">
      <c r="A354" t="s">
        <v>394</v>
      </c>
      <c r="B354">
        <v>1</v>
      </c>
      <c r="C354" t="s">
        <v>1582</v>
      </c>
    </row>
    <row r="355" spans="1:3" x14ac:dyDescent="0.2">
      <c r="A355" t="s">
        <v>394</v>
      </c>
      <c r="B355">
        <v>2</v>
      </c>
      <c r="C355" t="s">
        <v>6</v>
      </c>
    </row>
    <row r="356" spans="1:3" x14ac:dyDescent="0.2">
      <c r="A356" t="s">
        <v>394</v>
      </c>
      <c r="B356">
        <v>3</v>
      </c>
      <c r="C356" t="s">
        <v>1583</v>
      </c>
    </row>
    <row r="357" spans="1:3" x14ac:dyDescent="0.2">
      <c r="A357" t="s">
        <v>394</v>
      </c>
      <c r="B357">
        <v>4</v>
      </c>
      <c r="C357" t="s">
        <v>25</v>
      </c>
    </row>
    <row r="358" spans="1:3" x14ac:dyDescent="0.2">
      <c r="A358" t="s">
        <v>394</v>
      </c>
      <c r="B358">
        <v>5</v>
      </c>
      <c r="C358" t="s">
        <v>1584</v>
      </c>
    </row>
    <row r="359" spans="1:3" x14ac:dyDescent="0.2">
      <c r="A359" t="s">
        <v>398</v>
      </c>
      <c r="B359">
        <v>1</v>
      </c>
      <c r="C359" t="s">
        <v>1585</v>
      </c>
    </row>
    <row r="360" spans="1:3" x14ac:dyDescent="0.2">
      <c r="A360" t="s">
        <v>398</v>
      </c>
      <c r="B360">
        <v>2</v>
      </c>
      <c r="C360" t="s">
        <v>1586</v>
      </c>
    </row>
    <row r="361" spans="1:3" x14ac:dyDescent="0.2">
      <c r="A361" t="s">
        <v>398</v>
      </c>
      <c r="B361">
        <v>3</v>
      </c>
      <c r="C361" t="s">
        <v>20</v>
      </c>
    </row>
    <row r="362" spans="1:3" x14ac:dyDescent="0.2">
      <c r="A362" t="s">
        <v>398</v>
      </c>
      <c r="B362">
        <v>4</v>
      </c>
      <c r="C362" t="s">
        <v>70</v>
      </c>
    </row>
    <row r="363" spans="1:3" x14ac:dyDescent="0.2">
      <c r="A363" t="s">
        <v>398</v>
      </c>
      <c r="B363">
        <v>5</v>
      </c>
      <c r="C363" t="s">
        <v>1587</v>
      </c>
    </row>
    <row r="364" spans="1:3" x14ac:dyDescent="0.2">
      <c r="A364" t="s">
        <v>398</v>
      </c>
      <c r="B364">
        <v>6</v>
      </c>
      <c r="C364" t="s">
        <v>1588</v>
      </c>
    </row>
    <row r="365" spans="1:3" x14ac:dyDescent="0.2">
      <c r="A365" t="s">
        <v>402</v>
      </c>
      <c r="B365">
        <v>1</v>
      </c>
      <c r="C365" t="s">
        <v>35</v>
      </c>
    </row>
    <row r="366" spans="1:3" x14ac:dyDescent="0.2">
      <c r="A366" t="s">
        <v>402</v>
      </c>
      <c r="B366">
        <v>2</v>
      </c>
      <c r="C366" t="s">
        <v>1589</v>
      </c>
    </row>
    <row r="367" spans="1:3" x14ac:dyDescent="0.2">
      <c r="A367" t="s">
        <v>402</v>
      </c>
      <c r="B367">
        <v>3</v>
      </c>
      <c r="C367" t="s">
        <v>1590</v>
      </c>
    </row>
    <row r="368" spans="1:3" x14ac:dyDescent="0.2">
      <c r="A368" t="s">
        <v>402</v>
      </c>
      <c r="B368">
        <v>4</v>
      </c>
      <c r="C368" t="s">
        <v>1591</v>
      </c>
    </row>
    <row r="369" spans="1:3" x14ac:dyDescent="0.2">
      <c r="A369" t="s">
        <v>402</v>
      </c>
      <c r="B369">
        <v>5</v>
      </c>
      <c r="C369" t="s">
        <v>1592</v>
      </c>
    </row>
    <row r="370" spans="1:3" x14ac:dyDescent="0.2">
      <c r="A370" t="s">
        <v>402</v>
      </c>
      <c r="B370">
        <v>6</v>
      </c>
      <c r="C370" t="s">
        <v>1593</v>
      </c>
    </row>
    <row r="371" spans="1:3" x14ac:dyDescent="0.2">
      <c r="A371" t="s">
        <v>402</v>
      </c>
      <c r="B371">
        <v>7</v>
      </c>
      <c r="C371" t="s">
        <v>1594</v>
      </c>
    </row>
    <row r="372" spans="1:3" x14ac:dyDescent="0.2">
      <c r="A372" t="s">
        <v>402</v>
      </c>
      <c r="B372">
        <v>8</v>
      </c>
      <c r="C372" t="s">
        <v>1595</v>
      </c>
    </row>
    <row r="373" spans="1:3" x14ac:dyDescent="0.2">
      <c r="A373" t="s">
        <v>402</v>
      </c>
      <c r="B373">
        <v>9</v>
      </c>
      <c r="C373" t="s">
        <v>1596</v>
      </c>
    </row>
    <row r="374" spans="1:3" x14ac:dyDescent="0.2">
      <c r="A374" t="s">
        <v>402</v>
      </c>
      <c r="B374">
        <v>10</v>
      </c>
      <c r="C374" t="s">
        <v>1597</v>
      </c>
    </row>
    <row r="375" spans="1:3" x14ac:dyDescent="0.2">
      <c r="A375" t="s">
        <v>406</v>
      </c>
      <c r="B375">
        <v>1</v>
      </c>
      <c r="C375" t="s">
        <v>35</v>
      </c>
    </row>
    <row r="376" spans="1:3" x14ac:dyDescent="0.2">
      <c r="A376" t="s">
        <v>406</v>
      </c>
      <c r="B376">
        <v>2</v>
      </c>
      <c r="C376" t="s">
        <v>20</v>
      </c>
    </row>
    <row r="377" spans="1:3" x14ac:dyDescent="0.2">
      <c r="A377" t="s">
        <v>410</v>
      </c>
      <c r="B377">
        <v>1</v>
      </c>
      <c r="C377" t="s">
        <v>35</v>
      </c>
    </row>
    <row r="378" spans="1:3" x14ac:dyDescent="0.2">
      <c r="A378" t="s">
        <v>410</v>
      </c>
      <c r="B378">
        <v>2</v>
      </c>
      <c r="C378" t="s">
        <v>20</v>
      </c>
    </row>
    <row r="379" spans="1:3" x14ac:dyDescent="0.2">
      <c r="A379" t="s">
        <v>410</v>
      </c>
      <c r="B379">
        <v>3</v>
      </c>
      <c r="C379" t="s">
        <v>72</v>
      </c>
    </row>
    <row r="380" spans="1:3" x14ac:dyDescent="0.2">
      <c r="A380" t="s">
        <v>410</v>
      </c>
      <c r="B380">
        <v>4</v>
      </c>
      <c r="C380" t="s">
        <v>1598</v>
      </c>
    </row>
    <row r="381" spans="1:3" x14ac:dyDescent="0.2">
      <c r="A381" t="s">
        <v>410</v>
      </c>
      <c r="B381">
        <v>5</v>
      </c>
      <c r="C381" t="s">
        <v>1447</v>
      </c>
    </row>
    <row r="382" spans="1:3" x14ac:dyDescent="0.2">
      <c r="A382" t="s">
        <v>410</v>
      </c>
      <c r="B382">
        <v>6</v>
      </c>
      <c r="C382" t="s">
        <v>1599</v>
      </c>
    </row>
    <row r="383" spans="1:3" x14ac:dyDescent="0.2">
      <c r="A383" t="s">
        <v>410</v>
      </c>
      <c r="B383">
        <v>7</v>
      </c>
      <c r="C383" t="s">
        <v>70</v>
      </c>
    </row>
    <row r="384" spans="1:3" x14ac:dyDescent="0.2">
      <c r="A384" t="s">
        <v>410</v>
      </c>
      <c r="B384">
        <v>8</v>
      </c>
      <c r="C384" t="s">
        <v>1600</v>
      </c>
    </row>
    <row r="385" spans="1:3" x14ac:dyDescent="0.2">
      <c r="A385" t="s">
        <v>410</v>
      </c>
      <c r="B385">
        <v>9</v>
      </c>
      <c r="C385" t="s">
        <v>1601</v>
      </c>
    </row>
    <row r="386" spans="1:3" x14ac:dyDescent="0.2">
      <c r="A386" t="s">
        <v>410</v>
      </c>
      <c r="B386">
        <v>10</v>
      </c>
      <c r="C386" t="s">
        <v>1602</v>
      </c>
    </row>
    <row r="387" spans="1:3" x14ac:dyDescent="0.2">
      <c r="A387" t="s">
        <v>410</v>
      </c>
      <c r="B387">
        <v>11</v>
      </c>
      <c r="C387" t="s">
        <v>1603</v>
      </c>
    </row>
    <row r="388" spans="1:3" x14ac:dyDescent="0.2">
      <c r="A388" t="s">
        <v>410</v>
      </c>
      <c r="B388">
        <v>12</v>
      </c>
      <c r="C388" t="s">
        <v>1604</v>
      </c>
    </row>
    <row r="389" spans="1:3" x14ac:dyDescent="0.2">
      <c r="A389" t="s">
        <v>413</v>
      </c>
      <c r="B389">
        <v>1</v>
      </c>
      <c r="C389" t="s">
        <v>15</v>
      </c>
    </row>
    <row r="390" spans="1:3" x14ac:dyDescent="0.2">
      <c r="A390" t="s">
        <v>413</v>
      </c>
      <c r="B390">
        <v>2</v>
      </c>
      <c r="C390" t="s">
        <v>19</v>
      </c>
    </row>
    <row r="391" spans="1:3" x14ac:dyDescent="0.2">
      <c r="A391" t="s">
        <v>1605</v>
      </c>
      <c r="B391">
        <v>1</v>
      </c>
      <c r="C391" t="s">
        <v>1606</v>
      </c>
    </row>
    <row r="392" spans="1:3" x14ac:dyDescent="0.2">
      <c r="A392" t="s">
        <v>1605</v>
      </c>
      <c r="B392">
        <v>2</v>
      </c>
      <c r="C392" t="s">
        <v>77</v>
      </c>
    </row>
    <row r="393" spans="1:3" x14ac:dyDescent="0.2">
      <c r="A393" t="s">
        <v>1605</v>
      </c>
      <c r="B393">
        <v>3</v>
      </c>
      <c r="C393" t="s">
        <v>1607</v>
      </c>
    </row>
    <row r="394" spans="1:3" x14ac:dyDescent="0.2">
      <c r="A394" t="s">
        <v>416</v>
      </c>
      <c r="B394">
        <v>1</v>
      </c>
      <c r="C394" t="s">
        <v>72</v>
      </c>
    </row>
    <row r="395" spans="1:3" x14ac:dyDescent="0.2">
      <c r="A395" t="s">
        <v>416</v>
      </c>
      <c r="B395">
        <v>2</v>
      </c>
      <c r="C395" t="s">
        <v>20</v>
      </c>
    </row>
    <row r="396" spans="1:3" x14ac:dyDescent="0.2">
      <c r="A396" t="s">
        <v>416</v>
      </c>
      <c r="B396">
        <v>3</v>
      </c>
      <c r="C396" t="s">
        <v>35</v>
      </c>
    </row>
    <row r="397" spans="1:3" x14ac:dyDescent="0.2">
      <c r="A397" t="s">
        <v>416</v>
      </c>
      <c r="B397">
        <v>4</v>
      </c>
      <c r="C397" t="s">
        <v>1599</v>
      </c>
    </row>
    <row r="398" spans="1:3" x14ac:dyDescent="0.2">
      <c r="A398" t="s">
        <v>416</v>
      </c>
      <c r="B398">
        <v>5</v>
      </c>
      <c r="C398" t="s">
        <v>1447</v>
      </c>
    </row>
    <row r="399" spans="1:3" x14ac:dyDescent="0.2">
      <c r="A399" t="s">
        <v>416</v>
      </c>
      <c r="B399">
        <v>6</v>
      </c>
      <c r="C399" t="s">
        <v>1598</v>
      </c>
    </row>
    <row r="400" spans="1:3" x14ac:dyDescent="0.2">
      <c r="A400" t="s">
        <v>419</v>
      </c>
      <c r="B400">
        <v>1</v>
      </c>
      <c r="C400" t="s">
        <v>72</v>
      </c>
    </row>
    <row r="401" spans="1:3" x14ac:dyDescent="0.2">
      <c r="A401" t="s">
        <v>419</v>
      </c>
      <c r="B401">
        <v>2</v>
      </c>
      <c r="C401" t="s">
        <v>20</v>
      </c>
    </row>
    <row r="402" spans="1:3" x14ac:dyDescent="0.2">
      <c r="A402" t="s">
        <v>419</v>
      </c>
      <c r="B402">
        <v>3</v>
      </c>
      <c r="C402" t="s">
        <v>35</v>
      </c>
    </row>
    <row r="403" spans="1:3" x14ac:dyDescent="0.2">
      <c r="A403" t="s">
        <v>419</v>
      </c>
      <c r="B403">
        <v>4</v>
      </c>
      <c r="C403" t="s">
        <v>1599</v>
      </c>
    </row>
    <row r="404" spans="1:3" x14ac:dyDescent="0.2">
      <c r="A404" t="s">
        <v>419</v>
      </c>
      <c r="B404">
        <v>5</v>
      </c>
      <c r="C404" t="s">
        <v>1447</v>
      </c>
    </row>
    <row r="405" spans="1:3" x14ac:dyDescent="0.2">
      <c r="A405" t="s">
        <v>419</v>
      </c>
      <c r="B405">
        <v>6</v>
      </c>
      <c r="C405" t="s">
        <v>1598</v>
      </c>
    </row>
    <row r="406" spans="1:3" x14ac:dyDescent="0.2">
      <c r="A406" t="s">
        <v>422</v>
      </c>
      <c r="B406">
        <v>1</v>
      </c>
      <c r="C406" t="s">
        <v>72</v>
      </c>
    </row>
    <row r="407" spans="1:3" x14ac:dyDescent="0.2">
      <c r="A407" t="s">
        <v>424</v>
      </c>
      <c r="B407">
        <v>1</v>
      </c>
      <c r="C407" t="s">
        <v>75</v>
      </c>
    </row>
    <row r="408" spans="1:3" x14ac:dyDescent="0.2">
      <c r="A408" t="s">
        <v>424</v>
      </c>
      <c r="B408">
        <v>2</v>
      </c>
      <c r="C408" t="s">
        <v>11</v>
      </c>
    </row>
    <row r="409" spans="1:3" x14ac:dyDescent="0.2">
      <c r="A409" t="s">
        <v>424</v>
      </c>
      <c r="B409">
        <v>3</v>
      </c>
      <c r="C409" t="s">
        <v>1608</v>
      </c>
    </row>
    <row r="410" spans="1:3" x14ac:dyDescent="0.2">
      <c r="A410" t="s">
        <v>424</v>
      </c>
      <c r="B410">
        <v>4</v>
      </c>
      <c r="C410" t="s">
        <v>1609</v>
      </c>
    </row>
    <row r="411" spans="1:3" x14ac:dyDescent="0.2">
      <c r="A411" t="s">
        <v>428</v>
      </c>
      <c r="B411">
        <v>1</v>
      </c>
      <c r="C411" t="s">
        <v>1610</v>
      </c>
    </row>
    <row r="412" spans="1:3" x14ac:dyDescent="0.2">
      <c r="A412" t="s">
        <v>428</v>
      </c>
      <c r="B412">
        <v>2</v>
      </c>
      <c r="C412" t="s">
        <v>69</v>
      </c>
    </row>
    <row r="413" spans="1:3" x14ac:dyDescent="0.2">
      <c r="A413" t="s">
        <v>428</v>
      </c>
      <c r="B413">
        <v>3</v>
      </c>
      <c r="C413" t="s">
        <v>1611</v>
      </c>
    </row>
    <row r="414" spans="1:3" x14ac:dyDescent="0.2">
      <c r="A414" t="s">
        <v>428</v>
      </c>
      <c r="B414">
        <v>4</v>
      </c>
      <c r="C414" t="s">
        <v>1612</v>
      </c>
    </row>
    <row r="415" spans="1:3" x14ac:dyDescent="0.2">
      <c r="A415" t="s">
        <v>428</v>
      </c>
      <c r="B415">
        <v>5</v>
      </c>
      <c r="C415" t="s">
        <v>1613</v>
      </c>
    </row>
    <row r="416" spans="1:3" x14ac:dyDescent="0.2">
      <c r="A416" t="s">
        <v>2750</v>
      </c>
      <c r="B416">
        <v>1</v>
      </c>
      <c r="C416" t="s">
        <v>2799</v>
      </c>
    </row>
    <row r="417" spans="1:3" x14ac:dyDescent="0.2">
      <c r="A417" t="s">
        <v>2750</v>
      </c>
      <c r="B417">
        <v>2</v>
      </c>
      <c r="C417" t="s">
        <v>2800</v>
      </c>
    </row>
    <row r="418" spans="1:3" x14ac:dyDescent="0.2">
      <c r="A418" t="s">
        <v>2750</v>
      </c>
      <c r="B418">
        <v>3</v>
      </c>
      <c r="C418" t="s">
        <v>57</v>
      </c>
    </row>
    <row r="419" spans="1:3" x14ac:dyDescent="0.2">
      <c r="A419" t="s">
        <v>431</v>
      </c>
      <c r="B419">
        <v>1</v>
      </c>
      <c r="C419" t="s">
        <v>1614</v>
      </c>
    </row>
    <row r="420" spans="1:3" x14ac:dyDescent="0.2">
      <c r="A420" t="s">
        <v>431</v>
      </c>
      <c r="B420">
        <v>2</v>
      </c>
      <c r="C420" t="s">
        <v>1615</v>
      </c>
    </row>
    <row r="421" spans="1:3" x14ac:dyDescent="0.2">
      <c r="A421" t="s">
        <v>431</v>
      </c>
      <c r="B421">
        <v>3</v>
      </c>
      <c r="C421" t="s">
        <v>1616</v>
      </c>
    </row>
    <row r="422" spans="1:3" x14ac:dyDescent="0.2">
      <c r="A422" t="s">
        <v>431</v>
      </c>
      <c r="B422">
        <v>4</v>
      </c>
      <c r="C422" t="s">
        <v>1617</v>
      </c>
    </row>
    <row r="423" spans="1:3" x14ac:dyDescent="0.2">
      <c r="A423" t="s">
        <v>431</v>
      </c>
      <c r="B423">
        <v>5</v>
      </c>
      <c r="C423" t="s">
        <v>6</v>
      </c>
    </row>
    <row r="424" spans="1:3" x14ac:dyDescent="0.2">
      <c r="A424" t="s">
        <v>433</v>
      </c>
      <c r="B424">
        <v>1</v>
      </c>
      <c r="C424" t="s">
        <v>64</v>
      </c>
    </row>
    <row r="425" spans="1:3" x14ac:dyDescent="0.2">
      <c r="A425" t="s">
        <v>433</v>
      </c>
      <c r="B425">
        <v>2</v>
      </c>
      <c r="C425" t="s">
        <v>70</v>
      </c>
    </row>
    <row r="426" spans="1:3" x14ac:dyDescent="0.2">
      <c r="A426" t="s">
        <v>436</v>
      </c>
      <c r="B426">
        <v>1</v>
      </c>
      <c r="C426" t="s">
        <v>1618</v>
      </c>
    </row>
    <row r="427" spans="1:3" x14ac:dyDescent="0.2">
      <c r="A427" t="s">
        <v>436</v>
      </c>
      <c r="B427">
        <v>2</v>
      </c>
      <c r="C427" t="s">
        <v>22</v>
      </c>
    </row>
    <row r="428" spans="1:3" x14ac:dyDescent="0.2">
      <c r="A428" t="s">
        <v>436</v>
      </c>
      <c r="B428">
        <v>3</v>
      </c>
      <c r="C428" t="s">
        <v>27</v>
      </c>
    </row>
    <row r="429" spans="1:3" x14ac:dyDescent="0.2">
      <c r="A429" t="s">
        <v>436</v>
      </c>
      <c r="B429">
        <v>4</v>
      </c>
      <c r="C429" t="s">
        <v>34</v>
      </c>
    </row>
    <row r="430" spans="1:3" x14ac:dyDescent="0.2">
      <c r="A430" t="s">
        <v>1619</v>
      </c>
      <c r="B430">
        <v>1</v>
      </c>
      <c r="C430" t="s">
        <v>77</v>
      </c>
    </row>
    <row r="431" spans="1:3" x14ac:dyDescent="0.2">
      <c r="A431" t="s">
        <v>1619</v>
      </c>
      <c r="B431">
        <v>2</v>
      </c>
      <c r="C431" t="s">
        <v>1620</v>
      </c>
    </row>
    <row r="432" spans="1:3" x14ac:dyDescent="0.2">
      <c r="A432" t="s">
        <v>1619</v>
      </c>
      <c r="B432">
        <v>3</v>
      </c>
      <c r="C432" t="s">
        <v>1621</v>
      </c>
    </row>
    <row r="433" spans="1:3" x14ac:dyDescent="0.2">
      <c r="A433" t="s">
        <v>440</v>
      </c>
      <c r="B433">
        <v>1</v>
      </c>
      <c r="C433" t="s">
        <v>77</v>
      </c>
    </row>
    <row r="434" spans="1:3" x14ac:dyDescent="0.2">
      <c r="A434" t="s">
        <v>440</v>
      </c>
      <c r="B434">
        <v>2</v>
      </c>
      <c r="C434" t="s">
        <v>70</v>
      </c>
    </row>
    <row r="435" spans="1:3" x14ac:dyDescent="0.2">
      <c r="A435" t="s">
        <v>440</v>
      </c>
      <c r="B435">
        <v>3</v>
      </c>
      <c r="C435" t="s">
        <v>6</v>
      </c>
    </row>
    <row r="436" spans="1:3" x14ac:dyDescent="0.2">
      <c r="A436" t="s">
        <v>443</v>
      </c>
      <c r="B436">
        <v>1</v>
      </c>
      <c r="C436" t="s">
        <v>77</v>
      </c>
    </row>
    <row r="437" spans="1:3" x14ac:dyDescent="0.2">
      <c r="A437" t="s">
        <v>443</v>
      </c>
      <c r="B437">
        <v>2</v>
      </c>
      <c r="C437" t="s">
        <v>70</v>
      </c>
    </row>
    <row r="438" spans="1:3" x14ac:dyDescent="0.2">
      <c r="A438" t="s">
        <v>443</v>
      </c>
      <c r="B438">
        <v>3</v>
      </c>
      <c r="C438" t="s">
        <v>1622</v>
      </c>
    </row>
    <row r="439" spans="1:3" x14ac:dyDescent="0.2">
      <c r="A439" t="s">
        <v>1623</v>
      </c>
      <c r="B439">
        <v>1</v>
      </c>
      <c r="C439" t="s">
        <v>77</v>
      </c>
    </row>
    <row r="440" spans="1:3" x14ac:dyDescent="0.2">
      <c r="A440" t="s">
        <v>1623</v>
      </c>
      <c r="B440">
        <v>2</v>
      </c>
      <c r="C440" t="s">
        <v>1624</v>
      </c>
    </row>
    <row r="441" spans="1:3" x14ac:dyDescent="0.2">
      <c r="A441" t="s">
        <v>1625</v>
      </c>
      <c r="B441">
        <v>1</v>
      </c>
      <c r="C441" t="s">
        <v>77</v>
      </c>
    </row>
    <row r="442" spans="1:3" x14ac:dyDescent="0.2">
      <c r="A442" t="s">
        <v>1625</v>
      </c>
      <c r="B442">
        <v>2</v>
      </c>
      <c r="C442" t="s">
        <v>1624</v>
      </c>
    </row>
    <row r="443" spans="1:3" x14ac:dyDescent="0.2">
      <c r="A443" t="s">
        <v>1626</v>
      </c>
      <c r="B443">
        <v>1</v>
      </c>
      <c r="C443" t="s">
        <v>77</v>
      </c>
    </row>
    <row r="444" spans="1:3" x14ac:dyDescent="0.2">
      <c r="A444" t="s">
        <v>1626</v>
      </c>
      <c r="B444">
        <v>2</v>
      </c>
      <c r="C444" t="s">
        <v>1627</v>
      </c>
    </row>
    <row r="445" spans="1:3" x14ac:dyDescent="0.2">
      <c r="A445" t="s">
        <v>1628</v>
      </c>
      <c r="B445">
        <v>1</v>
      </c>
      <c r="C445" t="s">
        <v>77</v>
      </c>
    </row>
    <row r="446" spans="1:3" x14ac:dyDescent="0.2">
      <c r="A446" t="s">
        <v>1628</v>
      </c>
      <c r="B446">
        <v>2</v>
      </c>
      <c r="C446" t="s">
        <v>1624</v>
      </c>
    </row>
    <row r="447" spans="1:3" x14ac:dyDescent="0.2">
      <c r="A447" t="s">
        <v>1629</v>
      </c>
      <c r="B447">
        <v>1</v>
      </c>
      <c r="C447" t="s">
        <v>77</v>
      </c>
    </row>
    <row r="448" spans="1:3" x14ac:dyDescent="0.2">
      <c r="A448" t="s">
        <v>1630</v>
      </c>
      <c r="B448">
        <v>1</v>
      </c>
      <c r="C448" t="s">
        <v>77</v>
      </c>
    </row>
    <row r="449" spans="1:3" x14ac:dyDescent="0.2">
      <c r="A449" t="s">
        <v>1630</v>
      </c>
      <c r="B449">
        <v>2</v>
      </c>
      <c r="C449" t="s">
        <v>1577</v>
      </c>
    </row>
    <row r="450" spans="1:3" x14ac:dyDescent="0.2">
      <c r="A450" t="s">
        <v>1631</v>
      </c>
      <c r="B450">
        <v>1</v>
      </c>
      <c r="C450" t="s">
        <v>77</v>
      </c>
    </row>
    <row r="451" spans="1:3" x14ac:dyDescent="0.2">
      <c r="A451" t="s">
        <v>1632</v>
      </c>
      <c r="B451">
        <v>1</v>
      </c>
      <c r="C451" t="s">
        <v>77</v>
      </c>
    </row>
    <row r="452" spans="1:3" x14ac:dyDescent="0.2">
      <c r="A452" t="s">
        <v>1632</v>
      </c>
      <c r="B452">
        <v>2</v>
      </c>
      <c r="C452" t="s">
        <v>1624</v>
      </c>
    </row>
    <row r="453" spans="1:3" x14ac:dyDescent="0.2">
      <c r="A453" t="s">
        <v>1633</v>
      </c>
      <c r="B453">
        <v>1</v>
      </c>
      <c r="C453" t="s">
        <v>77</v>
      </c>
    </row>
    <row r="454" spans="1:3" x14ac:dyDescent="0.2">
      <c r="A454" t="s">
        <v>1633</v>
      </c>
      <c r="B454">
        <v>2</v>
      </c>
      <c r="C454" t="s">
        <v>1576</v>
      </c>
    </row>
    <row r="455" spans="1:3" x14ac:dyDescent="0.2">
      <c r="A455" t="s">
        <v>1633</v>
      </c>
      <c r="B455">
        <v>3</v>
      </c>
      <c r="C455" t="s">
        <v>1577</v>
      </c>
    </row>
    <row r="456" spans="1:3" x14ac:dyDescent="0.2">
      <c r="A456" t="s">
        <v>1634</v>
      </c>
      <c r="B456">
        <v>1</v>
      </c>
      <c r="C456" t="s">
        <v>77</v>
      </c>
    </row>
    <row r="457" spans="1:3" x14ac:dyDescent="0.2">
      <c r="A457" t="s">
        <v>1634</v>
      </c>
      <c r="B457">
        <v>2</v>
      </c>
      <c r="C457" t="s">
        <v>1624</v>
      </c>
    </row>
    <row r="458" spans="1:3" x14ac:dyDescent="0.2">
      <c r="A458" t="s">
        <v>1635</v>
      </c>
      <c r="B458">
        <v>1</v>
      </c>
      <c r="C458" t="s">
        <v>77</v>
      </c>
    </row>
    <row r="459" spans="1:3" x14ac:dyDescent="0.2">
      <c r="A459" t="s">
        <v>1635</v>
      </c>
      <c r="B459">
        <v>2</v>
      </c>
      <c r="C459" t="s">
        <v>1624</v>
      </c>
    </row>
    <row r="460" spans="1:3" x14ac:dyDescent="0.2">
      <c r="A460" t="s">
        <v>1636</v>
      </c>
      <c r="B460">
        <v>1</v>
      </c>
      <c r="C460" t="s">
        <v>77</v>
      </c>
    </row>
    <row r="461" spans="1:3" x14ac:dyDescent="0.2">
      <c r="A461" t="s">
        <v>1636</v>
      </c>
      <c r="B461">
        <v>2</v>
      </c>
      <c r="C461" t="s">
        <v>1624</v>
      </c>
    </row>
    <row r="462" spans="1:3" x14ac:dyDescent="0.2">
      <c r="A462" t="s">
        <v>1637</v>
      </c>
      <c r="B462">
        <v>1</v>
      </c>
      <c r="C462" t="s">
        <v>77</v>
      </c>
    </row>
    <row r="463" spans="1:3" x14ac:dyDescent="0.2">
      <c r="A463" t="s">
        <v>1637</v>
      </c>
      <c r="B463">
        <v>2</v>
      </c>
      <c r="C463" t="s">
        <v>1624</v>
      </c>
    </row>
    <row r="464" spans="1:3" x14ac:dyDescent="0.2">
      <c r="A464" t="s">
        <v>1637</v>
      </c>
      <c r="B464">
        <v>3</v>
      </c>
      <c r="C464" t="s">
        <v>1638</v>
      </c>
    </row>
    <row r="465" spans="1:3" x14ac:dyDescent="0.2">
      <c r="A465" t="s">
        <v>1639</v>
      </c>
      <c r="B465">
        <v>1</v>
      </c>
      <c r="C465" t="s">
        <v>77</v>
      </c>
    </row>
    <row r="466" spans="1:3" x14ac:dyDescent="0.2">
      <c r="A466" t="s">
        <v>1639</v>
      </c>
      <c r="B466">
        <v>2</v>
      </c>
      <c r="C466" t="s">
        <v>1624</v>
      </c>
    </row>
    <row r="467" spans="1:3" x14ac:dyDescent="0.2">
      <c r="A467" t="s">
        <v>1639</v>
      </c>
      <c r="B467">
        <v>3</v>
      </c>
      <c r="C467" t="s">
        <v>1638</v>
      </c>
    </row>
    <row r="468" spans="1:3" x14ac:dyDescent="0.2">
      <c r="A468" t="s">
        <v>1640</v>
      </c>
      <c r="B468">
        <v>1</v>
      </c>
      <c r="C468" t="s">
        <v>77</v>
      </c>
    </row>
    <row r="469" spans="1:3" x14ac:dyDescent="0.2">
      <c r="A469" t="s">
        <v>1641</v>
      </c>
      <c r="B469">
        <v>1</v>
      </c>
      <c r="C469" t="s">
        <v>77</v>
      </c>
    </row>
    <row r="470" spans="1:3" x14ac:dyDescent="0.2">
      <c r="A470" t="s">
        <v>446</v>
      </c>
      <c r="B470">
        <v>1</v>
      </c>
      <c r="C470" t="s">
        <v>1506</v>
      </c>
    </row>
    <row r="471" spans="1:3" x14ac:dyDescent="0.2">
      <c r="A471" t="s">
        <v>446</v>
      </c>
      <c r="B471">
        <v>2</v>
      </c>
      <c r="C471" t="s">
        <v>4</v>
      </c>
    </row>
    <row r="472" spans="1:3" x14ac:dyDescent="0.2">
      <c r="A472" t="s">
        <v>446</v>
      </c>
      <c r="B472">
        <v>3</v>
      </c>
      <c r="C472" t="s">
        <v>1642</v>
      </c>
    </row>
    <row r="473" spans="1:3" x14ac:dyDescent="0.2">
      <c r="A473" t="s">
        <v>446</v>
      </c>
      <c r="B473">
        <v>4</v>
      </c>
      <c r="C473" t="s">
        <v>1643</v>
      </c>
    </row>
    <row r="474" spans="1:3" x14ac:dyDescent="0.2">
      <c r="A474" t="s">
        <v>448</v>
      </c>
      <c r="B474">
        <v>1</v>
      </c>
      <c r="C474" t="s">
        <v>1506</v>
      </c>
    </row>
    <row r="475" spans="1:3" x14ac:dyDescent="0.2">
      <c r="A475" t="s">
        <v>448</v>
      </c>
      <c r="B475">
        <v>2</v>
      </c>
      <c r="C475" t="s">
        <v>4</v>
      </c>
    </row>
    <row r="476" spans="1:3" x14ac:dyDescent="0.2">
      <c r="A476" t="s">
        <v>448</v>
      </c>
      <c r="B476">
        <v>3</v>
      </c>
      <c r="C476" t="s">
        <v>1643</v>
      </c>
    </row>
    <row r="477" spans="1:3" x14ac:dyDescent="0.2">
      <c r="A477" t="s">
        <v>451</v>
      </c>
      <c r="B477">
        <v>1</v>
      </c>
      <c r="C477" t="s">
        <v>60</v>
      </c>
    </row>
    <row r="478" spans="1:3" x14ac:dyDescent="0.2">
      <c r="A478" t="s">
        <v>451</v>
      </c>
      <c r="B478">
        <v>2</v>
      </c>
      <c r="C478" t="s">
        <v>1495</v>
      </c>
    </row>
    <row r="479" spans="1:3" x14ac:dyDescent="0.2">
      <c r="A479" t="s">
        <v>451</v>
      </c>
      <c r="B479">
        <v>3</v>
      </c>
      <c r="C479" t="s">
        <v>1621</v>
      </c>
    </row>
    <row r="480" spans="1:3" x14ac:dyDescent="0.2">
      <c r="A480" t="s">
        <v>454</v>
      </c>
      <c r="B480">
        <v>1</v>
      </c>
      <c r="C480" t="s">
        <v>60</v>
      </c>
    </row>
    <row r="481" spans="1:3" x14ac:dyDescent="0.2">
      <c r="A481" t="s">
        <v>454</v>
      </c>
      <c r="B481">
        <v>2</v>
      </c>
      <c r="C481" t="s">
        <v>1644</v>
      </c>
    </row>
    <row r="482" spans="1:3" x14ac:dyDescent="0.2">
      <c r="A482" t="s">
        <v>454</v>
      </c>
      <c r="B482">
        <v>3</v>
      </c>
      <c r="C482" t="s">
        <v>1509</v>
      </c>
    </row>
    <row r="483" spans="1:3" x14ac:dyDescent="0.2">
      <c r="A483" t="s">
        <v>457</v>
      </c>
      <c r="B483">
        <v>1</v>
      </c>
      <c r="C483" t="s">
        <v>60</v>
      </c>
    </row>
    <row r="484" spans="1:3" x14ac:dyDescent="0.2">
      <c r="A484" t="s">
        <v>457</v>
      </c>
      <c r="B484">
        <v>2</v>
      </c>
      <c r="C484" t="s">
        <v>1509</v>
      </c>
    </row>
    <row r="485" spans="1:3" x14ac:dyDescent="0.2">
      <c r="A485" t="s">
        <v>457</v>
      </c>
      <c r="B485">
        <v>3</v>
      </c>
      <c r="C485" t="s">
        <v>1645</v>
      </c>
    </row>
    <row r="486" spans="1:3" x14ac:dyDescent="0.2">
      <c r="A486" t="s">
        <v>457</v>
      </c>
      <c r="B486">
        <v>4</v>
      </c>
      <c r="C486" t="s">
        <v>1646</v>
      </c>
    </row>
    <row r="487" spans="1:3" x14ac:dyDescent="0.2">
      <c r="A487" t="s">
        <v>460</v>
      </c>
      <c r="B487">
        <v>1</v>
      </c>
      <c r="C487" t="s">
        <v>60</v>
      </c>
    </row>
    <row r="488" spans="1:3" x14ac:dyDescent="0.2">
      <c r="A488" t="s">
        <v>460</v>
      </c>
      <c r="B488">
        <v>2</v>
      </c>
      <c r="C488" t="s">
        <v>1509</v>
      </c>
    </row>
    <row r="489" spans="1:3" x14ac:dyDescent="0.2">
      <c r="A489" t="s">
        <v>460</v>
      </c>
      <c r="B489">
        <v>3</v>
      </c>
      <c r="C489" t="s">
        <v>1645</v>
      </c>
    </row>
    <row r="490" spans="1:3" x14ac:dyDescent="0.2">
      <c r="A490" t="s">
        <v>463</v>
      </c>
      <c r="B490">
        <v>1</v>
      </c>
      <c r="C490" t="s">
        <v>60</v>
      </c>
    </row>
    <row r="491" spans="1:3" x14ac:dyDescent="0.2">
      <c r="A491" t="s">
        <v>463</v>
      </c>
      <c r="B491">
        <v>2</v>
      </c>
      <c r="C491" t="s">
        <v>1509</v>
      </c>
    </row>
    <row r="492" spans="1:3" x14ac:dyDescent="0.2">
      <c r="A492" t="s">
        <v>463</v>
      </c>
      <c r="B492">
        <v>3</v>
      </c>
      <c r="C492" t="s">
        <v>1645</v>
      </c>
    </row>
    <row r="493" spans="1:3" x14ac:dyDescent="0.2">
      <c r="A493" t="s">
        <v>463</v>
      </c>
      <c r="B493">
        <v>4</v>
      </c>
      <c r="C493" t="s">
        <v>1646</v>
      </c>
    </row>
    <row r="494" spans="1:3" x14ac:dyDescent="0.2">
      <c r="A494" t="s">
        <v>466</v>
      </c>
      <c r="B494">
        <v>1</v>
      </c>
      <c r="C494" t="s">
        <v>1509</v>
      </c>
    </row>
    <row r="495" spans="1:3" x14ac:dyDescent="0.2">
      <c r="A495" t="s">
        <v>466</v>
      </c>
      <c r="B495">
        <v>2</v>
      </c>
      <c r="C495" t="s">
        <v>60</v>
      </c>
    </row>
    <row r="496" spans="1:3" x14ac:dyDescent="0.2">
      <c r="A496" t="s">
        <v>466</v>
      </c>
      <c r="B496">
        <v>3</v>
      </c>
      <c r="C496" t="s">
        <v>1645</v>
      </c>
    </row>
    <row r="497" spans="1:3" x14ac:dyDescent="0.2">
      <c r="A497" t="s">
        <v>466</v>
      </c>
      <c r="B497">
        <v>4</v>
      </c>
      <c r="C497" t="s">
        <v>1646</v>
      </c>
    </row>
    <row r="498" spans="1:3" x14ac:dyDescent="0.2">
      <c r="A498" t="s">
        <v>468</v>
      </c>
      <c r="B498">
        <v>1</v>
      </c>
      <c r="C498" t="s">
        <v>1509</v>
      </c>
    </row>
    <row r="499" spans="1:3" x14ac:dyDescent="0.2">
      <c r="A499" t="s">
        <v>468</v>
      </c>
      <c r="B499">
        <v>2</v>
      </c>
      <c r="C499" t="s">
        <v>1645</v>
      </c>
    </row>
    <row r="500" spans="1:3" x14ac:dyDescent="0.2">
      <c r="A500" t="s">
        <v>468</v>
      </c>
      <c r="B500">
        <v>3</v>
      </c>
      <c r="C500" t="s">
        <v>60</v>
      </c>
    </row>
    <row r="501" spans="1:3" x14ac:dyDescent="0.2">
      <c r="A501" t="s">
        <v>468</v>
      </c>
      <c r="B501">
        <v>4</v>
      </c>
      <c r="C501" t="s">
        <v>1647</v>
      </c>
    </row>
    <row r="502" spans="1:3" x14ac:dyDescent="0.2">
      <c r="A502" t="s">
        <v>468</v>
      </c>
      <c r="B502">
        <v>5</v>
      </c>
      <c r="C502" t="s">
        <v>1646</v>
      </c>
    </row>
    <row r="503" spans="1:3" x14ac:dyDescent="0.2">
      <c r="A503" t="s">
        <v>468</v>
      </c>
      <c r="B503">
        <v>6</v>
      </c>
      <c r="C503" t="s">
        <v>1648</v>
      </c>
    </row>
    <row r="504" spans="1:3" x14ac:dyDescent="0.2">
      <c r="A504" t="s">
        <v>468</v>
      </c>
      <c r="B504">
        <v>7</v>
      </c>
      <c r="C504" t="s">
        <v>1649</v>
      </c>
    </row>
    <row r="505" spans="1:3" x14ac:dyDescent="0.2">
      <c r="A505" t="s">
        <v>468</v>
      </c>
      <c r="B505">
        <v>8</v>
      </c>
      <c r="C505" t="s">
        <v>1650</v>
      </c>
    </row>
    <row r="506" spans="1:3" x14ac:dyDescent="0.2">
      <c r="A506" t="s">
        <v>471</v>
      </c>
      <c r="B506">
        <v>1</v>
      </c>
      <c r="C506" t="s">
        <v>1509</v>
      </c>
    </row>
    <row r="507" spans="1:3" x14ac:dyDescent="0.2">
      <c r="A507" t="s">
        <v>471</v>
      </c>
      <c r="B507">
        <v>2</v>
      </c>
      <c r="C507" t="s">
        <v>60</v>
      </c>
    </row>
    <row r="508" spans="1:3" x14ac:dyDescent="0.2">
      <c r="A508" t="s">
        <v>471</v>
      </c>
      <c r="B508">
        <v>3</v>
      </c>
      <c r="C508" t="s">
        <v>1645</v>
      </c>
    </row>
    <row r="509" spans="1:3" x14ac:dyDescent="0.2">
      <c r="A509" t="s">
        <v>471</v>
      </c>
      <c r="B509">
        <v>4</v>
      </c>
      <c r="C509" t="s">
        <v>1651</v>
      </c>
    </row>
    <row r="510" spans="1:3" x14ac:dyDescent="0.2">
      <c r="A510" t="s">
        <v>471</v>
      </c>
      <c r="B510">
        <v>5</v>
      </c>
      <c r="C510" t="s">
        <v>1652</v>
      </c>
    </row>
    <row r="511" spans="1:3" x14ac:dyDescent="0.2">
      <c r="A511" t="s">
        <v>471</v>
      </c>
      <c r="B511">
        <v>6</v>
      </c>
      <c r="C511" t="s">
        <v>1646</v>
      </c>
    </row>
    <row r="512" spans="1:3" x14ac:dyDescent="0.2">
      <c r="A512" t="s">
        <v>474</v>
      </c>
      <c r="B512">
        <v>1</v>
      </c>
      <c r="C512" t="s">
        <v>1646</v>
      </c>
    </row>
    <row r="513" spans="1:3" x14ac:dyDescent="0.2">
      <c r="A513" t="s">
        <v>474</v>
      </c>
      <c r="B513">
        <v>2</v>
      </c>
      <c r="C513" t="s">
        <v>1509</v>
      </c>
    </row>
    <row r="514" spans="1:3" x14ac:dyDescent="0.2">
      <c r="A514" t="s">
        <v>474</v>
      </c>
      <c r="B514">
        <v>3</v>
      </c>
      <c r="C514" t="s">
        <v>1653</v>
      </c>
    </row>
    <row r="515" spans="1:3" x14ac:dyDescent="0.2">
      <c r="A515" t="s">
        <v>474</v>
      </c>
      <c r="B515">
        <v>4</v>
      </c>
      <c r="C515" t="s">
        <v>60</v>
      </c>
    </row>
    <row r="516" spans="1:3" x14ac:dyDescent="0.2">
      <c r="A516" t="s">
        <v>474</v>
      </c>
      <c r="B516">
        <v>5</v>
      </c>
      <c r="C516" t="s">
        <v>1654</v>
      </c>
    </row>
    <row r="517" spans="1:3" x14ac:dyDescent="0.2">
      <c r="A517" t="s">
        <v>476</v>
      </c>
      <c r="B517">
        <v>1</v>
      </c>
      <c r="C517" t="s">
        <v>60</v>
      </c>
    </row>
    <row r="518" spans="1:3" x14ac:dyDescent="0.2">
      <c r="A518" t="s">
        <v>476</v>
      </c>
      <c r="B518">
        <v>2</v>
      </c>
      <c r="C518" t="s">
        <v>1509</v>
      </c>
    </row>
    <row r="519" spans="1:3" x14ac:dyDescent="0.2">
      <c r="A519" t="s">
        <v>479</v>
      </c>
      <c r="B519">
        <v>1</v>
      </c>
      <c r="C519" t="s">
        <v>1509</v>
      </c>
    </row>
    <row r="520" spans="1:3" x14ac:dyDescent="0.2">
      <c r="A520" t="s">
        <v>479</v>
      </c>
      <c r="B520">
        <v>2</v>
      </c>
      <c r="C520" t="s">
        <v>60</v>
      </c>
    </row>
    <row r="521" spans="1:3" x14ac:dyDescent="0.2">
      <c r="A521" t="s">
        <v>479</v>
      </c>
      <c r="B521">
        <v>3</v>
      </c>
      <c r="C521" t="s">
        <v>1655</v>
      </c>
    </row>
    <row r="522" spans="1:3" x14ac:dyDescent="0.2">
      <c r="A522" t="s">
        <v>479</v>
      </c>
      <c r="B522">
        <v>4</v>
      </c>
      <c r="C522" t="s">
        <v>1656</v>
      </c>
    </row>
    <row r="523" spans="1:3" x14ac:dyDescent="0.2">
      <c r="A523" t="s">
        <v>479</v>
      </c>
      <c r="B523">
        <v>5</v>
      </c>
      <c r="C523" t="s">
        <v>1657</v>
      </c>
    </row>
    <row r="524" spans="1:3" x14ac:dyDescent="0.2">
      <c r="A524" t="s">
        <v>482</v>
      </c>
      <c r="B524">
        <v>1</v>
      </c>
      <c r="C524" t="s">
        <v>1658</v>
      </c>
    </row>
    <row r="525" spans="1:3" x14ac:dyDescent="0.2">
      <c r="A525" t="s">
        <v>482</v>
      </c>
      <c r="B525">
        <v>2</v>
      </c>
      <c r="C525" t="s">
        <v>1509</v>
      </c>
    </row>
    <row r="526" spans="1:3" x14ac:dyDescent="0.2">
      <c r="A526" t="s">
        <v>482</v>
      </c>
      <c r="B526">
        <v>3</v>
      </c>
      <c r="C526" t="s">
        <v>60</v>
      </c>
    </row>
    <row r="527" spans="1:3" x14ac:dyDescent="0.2">
      <c r="A527" t="s">
        <v>482</v>
      </c>
      <c r="B527">
        <v>4</v>
      </c>
      <c r="C527" t="s">
        <v>1655</v>
      </c>
    </row>
    <row r="528" spans="1:3" x14ac:dyDescent="0.2">
      <c r="A528" t="s">
        <v>484</v>
      </c>
      <c r="B528">
        <v>1</v>
      </c>
      <c r="C528" t="s">
        <v>1509</v>
      </c>
    </row>
    <row r="529" spans="1:3" x14ac:dyDescent="0.2">
      <c r="A529" t="s">
        <v>484</v>
      </c>
      <c r="B529">
        <v>2</v>
      </c>
      <c r="C529" t="s">
        <v>1659</v>
      </c>
    </row>
    <row r="530" spans="1:3" x14ac:dyDescent="0.2">
      <c r="A530" t="s">
        <v>484</v>
      </c>
      <c r="B530">
        <v>3</v>
      </c>
      <c r="C530" t="s">
        <v>1656</v>
      </c>
    </row>
    <row r="531" spans="1:3" x14ac:dyDescent="0.2">
      <c r="A531" t="s">
        <v>484</v>
      </c>
      <c r="B531">
        <v>4</v>
      </c>
      <c r="C531" t="s">
        <v>60</v>
      </c>
    </row>
    <row r="532" spans="1:3" x14ac:dyDescent="0.2">
      <c r="A532" t="s">
        <v>484</v>
      </c>
      <c r="B532">
        <v>5</v>
      </c>
      <c r="C532" t="s">
        <v>1660</v>
      </c>
    </row>
    <row r="533" spans="1:3" x14ac:dyDescent="0.2">
      <c r="A533" t="s">
        <v>484</v>
      </c>
      <c r="B533">
        <v>6</v>
      </c>
      <c r="C533" t="s">
        <v>1655</v>
      </c>
    </row>
    <row r="534" spans="1:3" x14ac:dyDescent="0.2">
      <c r="A534" t="s">
        <v>487</v>
      </c>
      <c r="B534">
        <v>1</v>
      </c>
      <c r="C534" t="s">
        <v>1509</v>
      </c>
    </row>
    <row r="535" spans="1:3" x14ac:dyDescent="0.2">
      <c r="A535" t="s">
        <v>487</v>
      </c>
      <c r="B535">
        <v>2</v>
      </c>
      <c r="C535" t="s">
        <v>1516</v>
      </c>
    </row>
    <row r="536" spans="1:3" x14ac:dyDescent="0.2">
      <c r="A536" t="s">
        <v>487</v>
      </c>
      <c r="B536">
        <v>3</v>
      </c>
      <c r="C536" t="s">
        <v>1661</v>
      </c>
    </row>
    <row r="537" spans="1:3" x14ac:dyDescent="0.2">
      <c r="A537" t="s">
        <v>487</v>
      </c>
      <c r="B537">
        <v>4</v>
      </c>
      <c r="C537" t="s">
        <v>60</v>
      </c>
    </row>
    <row r="538" spans="1:3" x14ac:dyDescent="0.2">
      <c r="A538" t="s">
        <v>490</v>
      </c>
      <c r="B538">
        <v>1</v>
      </c>
      <c r="C538" t="s">
        <v>1509</v>
      </c>
    </row>
    <row r="539" spans="1:3" x14ac:dyDescent="0.2">
      <c r="A539" t="s">
        <v>490</v>
      </c>
      <c r="B539">
        <v>2</v>
      </c>
      <c r="C539" t="s">
        <v>1657</v>
      </c>
    </row>
    <row r="540" spans="1:3" x14ac:dyDescent="0.2">
      <c r="A540" t="s">
        <v>490</v>
      </c>
      <c r="B540">
        <v>3</v>
      </c>
      <c r="C540" t="s">
        <v>60</v>
      </c>
    </row>
    <row r="541" spans="1:3" x14ac:dyDescent="0.2">
      <c r="A541" t="s">
        <v>490</v>
      </c>
      <c r="B541">
        <v>4</v>
      </c>
      <c r="C541" t="s">
        <v>1662</v>
      </c>
    </row>
    <row r="542" spans="1:3" x14ac:dyDescent="0.2">
      <c r="A542" t="s">
        <v>490</v>
      </c>
      <c r="B542">
        <v>5</v>
      </c>
      <c r="C542" t="s">
        <v>1663</v>
      </c>
    </row>
    <row r="543" spans="1:3" x14ac:dyDescent="0.2">
      <c r="A543" t="s">
        <v>493</v>
      </c>
      <c r="B543">
        <v>1</v>
      </c>
      <c r="C543" t="s">
        <v>1509</v>
      </c>
    </row>
    <row r="544" spans="1:3" x14ac:dyDescent="0.2">
      <c r="A544" t="s">
        <v>493</v>
      </c>
      <c r="B544">
        <v>2</v>
      </c>
      <c r="C544" t="s">
        <v>1664</v>
      </c>
    </row>
    <row r="545" spans="1:3" x14ac:dyDescent="0.2">
      <c r="A545" t="s">
        <v>493</v>
      </c>
      <c r="B545">
        <v>3</v>
      </c>
      <c r="C545" t="s">
        <v>1665</v>
      </c>
    </row>
    <row r="546" spans="1:3" x14ac:dyDescent="0.2">
      <c r="A546" t="s">
        <v>493</v>
      </c>
      <c r="B546">
        <v>4</v>
      </c>
      <c r="C546" t="s">
        <v>1666</v>
      </c>
    </row>
    <row r="547" spans="1:3" x14ac:dyDescent="0.2">
      <c r="A547" t="s">
        <v>493</v>
      </c>
      <c r="B547">
        <v>5</v>
      </c>
      <c r="C547" t="s">
        <v>1667</v>
      </c>
    </row>
    <row r="548" spans="1:3" x14ac:dyDescent="0.2">
      <c r="A548" t="s">
        <v>493</v>
      </c>
      <c r="B548">
        <v>6</v>
      </c>
      <c r="C548" t="s">
        <v>60</v>
      </c>
    </row>
    <row r="549" spans="1:3" x14ac:dyDescent="0.2">
      <c r="A549" t="s">
        <v>496</v>
      </c>
      <c r="B549">
        <v>1</v>
      </c>
      <c r="C549" t="s">
        <v>1516</v>
      </c>
    </row>
    <row r="550" spans="1:3" x14ac:dyDescent="0.2">
      <c r="A550" t="s">
        <v>496</v>
      </c>
      <c r="B550">
        <v>2</v>
      </c>
      <c r="C550" t="s">
        <v>1668</v>
      </c>
    </row>
    <row r="551" spans="1:3" x14ac:dyDescent="0.2">
      <c r="A551" t="s">
        <v>496</v>
      </c>
      <c r="B551">
        <v>3</v>
      </c>
      <c r="C551" t="s">
        <v>1669</v>
      </c>
    </row>
    <row r="552" spans="1:3" x14ac:dyDescent="0.2">
      <c r="A552" t="s">
        <v>496</v>
      </c>
      <c r="B552">
        <v>4</v>
      </c>
      <c r="C552" t="s">
        <v>1515</v>
      </c>
    </row>
    <row r="553" spans="1:3" x14ac:dyDescent="0.2">
      <c r="A553" t="s">
        <v>496</v>
      </c>
      <c r="B553">
        <v>5</v>
      </c>
      <c r="C553" t="s">
        <v>1508</v>
      </c>
    </row>
    <row r="554" spans="1:3" x14ac:dyDescent="0.2">
      <c r="A554" t="s">
        <v>496</v>
      </c>
      <c r="B554">
        <v>6</v>
      </c>
      <c r="C554" t="s">
        <v>1670</v>
      </c>
    </row>
    <row r="555" spans="1:3" x14ac:dyDescent="0.2">
      <c r="A555" t="s">
        <v>496</v>
      </c>
      <c r="B555">
        <v>7</v>
      </c>
      <c r="C555" t="s">
        <v>1671</v>
      </c>
    </row>
    <row r="556" spans="1:3" x14ac:dyDescent="0.2">
      <c r="A556" t="s">
        <v>496</v>
      </c>
      <c r="B556">
        <v>8</v>
      </c>
      <c r="C556" t="s">
        <v>60</v>
      </c>
    </row>
    <row r="557" spans="1:3" x14ac:dyDescent="0.2">
      <c r="A557" t="s">
        <v>496</v>
      </c>
      <c r="B557">
        <v>9</v>
      </c>
      <c r="C557" t="s">
        <v>1672</v>
      </c>
    </row>
    <row r="558" spans="1:3" x14ac:dyDescent="0.2">
      <c r="A558" t="s">
        <v>496</v>
      </c>
      <c r="B558">
        <v>10</v>
      </c>
      <c r="C558" t="s">
        <v>1673</v>
      </c>
    </row>
    <row r="559" spans="1:3" x14ac:dyDescent="0.2">
      <c r="A559" t="s">
        <v>496</v>
      </c>
      <c r="B559">
        <v>11</v>
      </c>
      <c r="C559" t="s">
        <v>1674</v>
      </c>
    </row>
    <row r="560" spans="1:3" x14ac:dyDescent="0.2">
      <c r="A560" t="s">
        <v>496</v>
      </c>
      <c r="B560">
        <v>12</v>
      </c>
      <c r="C560" t="s">
        <v>1675</v>
      </c>
    </row>
    <row r="561" spans="1:3" x14ac:dyDescent="0.2">
      <c r="A561" t="s">
        <v>496</v>
      </c>
      <c r="B561">
        <v>13</v>
      </c>
      <c r="C561" t="s">
        <v>1676</v>
      </c>
    </row>
    <row r="562" spans="1:3" x14ac:dyDescent="0.2">
      <c r="A562" t="s">
        <v>496</v>
      </c>
      <c r="B562">
        <v>14</v>
      </c>
      <c r="C562" t="s">
        <v>1509</v>
      </c>
    </row>
    <row r="563" spans="1:3" x14ac:dyDescent="0.2">
      <c r="A563" t="s">
        <v>496</v>
      </c>
      <c r="B563">
        <v>15</v>
      </c>
      <c r="C563" t="s">
        <v>1677</v>
      </c>
    </row>
    <row r="564" spans="1:3" x14ac:dyDescent="0.2">
      <c r="A564" t="s">
        <v>499</v>
      </c>
      <c r="B564">
        <v>1</v>
      </c>
      <c r="C564" t="s">
        <v>4</v>
      </c>
    </row>
    <row r="565" spans="1:3" x14ac:dyDescent="0.2">
      <c r="A565" t="s">
        <v>502</v>
      </c>
      <c r="B565">
        <v>1</v>
      </c>
      <c r="C565" t="s">
        <v>4</v>
      </c>
    </row>
    <row r="566" spans="1:3" x14ac:dyDescent="0.2">
      <c r="A566" t="s">
        <v>502</v>
      </c>
      <c r="B566">
        <v>2</v>
      </c>
      <c r="C566" t="s">
        <v>1577</v>
      </c>
    </row>
    <row r="567" spans="1:3" x14ac:dyDescent="0.2">
      <c r="A567" t="s">
        <v>502</v>
      </c>
      <c r="B567">
        <v>3</v>
      </c>
      <c r="C567" t="s">
        <v>1678</v>
      </c>
    </row>
    <row r="568" spans="1:3" x14ac:dyDescent="0.2">
      <c r="A568" t="s">
        <v>505</v>
      </c>
      <c r="B568">
        <v>1</v>
      </c>
      <c r="C568" t="s">
        <v>4</v>
      </c>
    </row>
    <row r="569" spans="1:3" x14ac:dyDescent="0.2">
      <c r="A569" t="s">
        <v>505</v>
      </c>
      <c r="B569">
        <v>2</v>
      </c>
      <c r="C569" t="s">
        <v>1577</v>
      </c>
    </row>
    <row r="570" spans="1:3" x14ac:dyDescent="0.2">
      <c r="A570" t="s">
        <v>505</v>
      </c>
      <c r="B570">
        <v>3</v>
      </c>
      <c r="C570" t="s">
        <v>1575</v>
      </c>
    </row>
    <row r="571" spans="1:3" x14ac:dyDescent="0.2">
      <c r="A571" t="s">
        <v>508</v>
      </c>
      <c r="B571">
        <v>1</v>
      </c>
      <c r="C571" t="s">
        <v>4</v>
      </c>
    </row>
    <row r="572" spans="1:3" x14ac:dyDescent="0.2">
      <c r="A572" t="s">
        <v>508</v>
      </c>
      <c r="B572">
        <v>2</v>
      </c>
      <c r="C572" t="s">
        <v>6</v>
      </c>
    </row>
    <row r="573" spans="1:3" x14ac:dyDescent="0.2">
      <c r="A573" t="s">
        <v>508</v>
      </c>
      <c r="B573">
        <v>3</v>
      </c>
      <c r="C573" t="s">
        <v>1679</v>
      </c>
    </row>
    <row r="574" spans="1:3" x14ac:dyDescent="0.2">
      <c r="A574" t="s">
        <v>508</v>
      </c>
      <c r="B574">
        <v>4</v>
      </c>
      <c r="C574" t="s">
        <v>69</v>
      </c>
    </row>
    <row r="575" spans="1:3" x14ac:dyDescent="0.2">
      <c r="A575" t="s">
        <v>508</v>
      </c>
      <c r="B575">
        <v>5</v>
      </c>
      <c r="C575" t="s">
        <v>1613</v>
      </c>
    </row>
    <row r="576" spans="1:3" x14ac:dyDescent="0.2">
      <c r="A576" t="s">
        <v>508</v>
      </c>
      <c r="B576">
        <v>6</v>
      </c>
      <c r="C576" t="s">
        <v>1680</v>
      </c>
    </row>
    <row r="577" spans="1:3" x14ac:dyDescent="0.2">
      <c r="A577" t="s">
        <v>511</v>
      </c>
      <c r="B577">
        <v>1</v>
      </c>
      <c r="C577" t="s">
        <v>4</v>
      </c>
    </row>
    <row r="578" spans="1:3" x14ac:dyDescent="0.2">
      <c r="A578" t="s">
        <v>511</v>
      </c>
      <c r="B578">
        <v>2</v>
      </c>
      <c r="C578" t="s">
        <v>62</v>
      </c>
    </row>
    <row r="579" spans="1:3" x14ac:dyDescent="0.2">
      <c r="A579" t="s">
        <v>511</v>
      </c>
      <c r="B579">
        <v>3</v>
      </c>
      <c r="C579" t="s">
        <v>1681</v>
      </c>
    </row>
    <row r="580" spans="1:3" x14ac:dyDescent="0.2">
      <c r="A580" t="s">
        <v>514</v>
      </c>
      <c r="B580">
        <v>1</v>
      </c>
      <c r="C580" t="s">
        <v>4</v>
      </c>
    </row>
    <row r="581" spans="1:3" x14ac:dyDescent="0.2">
      <c r="A581" t="s">
        <v>514</v>
      </c>
      <c r="B581">
        <v>2</v>
      </c>
      <c r="C581" t="s">
        <v>62</v>
      </c>
    </row>
    <row r="582" spans="1:3" x14ac:dyDescent="0.2">
      <c r="A582" t="s">
        <v>516</v>
      </c>
      <c r="B582">
        <v>1</v>
      </c>
      <c r="C582" t="s">
        <v>4</v>
      </c>
    </row>
    <row r="583" spans="1:3" x14ac:dyDescent="0.2">
      <c r="A583" t="s">
        <v>516</v>
      </c>
      <c r="B583">
        <v>2</v>
      </c>
      <c r="C583" t="s">
        <v>1642</v>
      </c>
    </row>
    <row r="584" spans="1:3" x14ac:dyDescent="0.2">
      <c r="A584" t="s">
        <v>516</v>
      </c>
      <c r="B584">
        <v>3</v>
      </c>
      <c r="C584" t="s">
        <v>1682</v>
      </c>
    </row>
    <row r="585" spans="1:3" x14ac:dyDescent="0.2">
      <c r="A585" t="s">
        <v>516</v>
      </c>
      <c r="B585">
        <v>4</v>
      </c>
      <c r="C585" t="s">
        <v>1678</v>
      </c>
    </row>
    <row r="586" spans="1:3" x14ac:dyDescent="0.2">
      <c r="A586" t="s">
        <v>519</v>
      </c>
      <c r="B586">
        <v>1</v>
      </c>
      <c r="C586" t="s">
        <v>4</v>
      </c>
    </row>
    <row r="587" spans="1:3" x14ac:dyDescent="0.2">
      <c r="A587" t="s">
        <v>519</v>
      </c>
      <c r="B587">
        <v>2</v>
      </c>
      <c r="C587" t="s">
        <v>62</v>
      </c>
    </row>
    <row r="588" spans="1:3" x14ac:dyDescent="0.2">
      <c r="A588" t="s">
        <v>519</v>
      </c>
      <c r="B588">
        <v>3</v>
      </c>
      <c r="C588" t="s">
        <v>1678</v>
      </c>
    </row>
    <row r="589" spans="1:3" x14ac:dyDescent="0.2">
      <c r="A589" t="s">
        <v>522</v>
      </c>
      <c r="B589">
        <v>1</v>
      </c>
      <c r="C589" t="s">
        <v>4</v>
      </c>
    </row>
    <row r="590" spans="1:3" x14ac:dyDescent="0.2">
      <c r="A590" t="s">
        <v>522</v>
      </c>
      <c r="B590">
        <v>2</v>
      </c>
      <c r="C590" t="s">
        <v>6</v>
      </c>
    </row>
    <row r="591" spans="1:3" x14ac:dyDescent="0.2">
      <c r="A591" t="s">
        <v>522</v>
      </c>
      <c r="B591">
        <v>3</v>
      </c>
      <c r="C591" t="s">
        <v>69</v>
      </c>
    </row>
    <row r="592" spans="1:3" x14ac:dyDescent="0.2">
      <c r="A592" t="s">
        <v>522</v>
      </c>
      <c r="B592">
        <v>4</v>
      </c>
      <c r="C592" t="s">
        <v>1613</v>
      </c>
    </row>
    <row r="593" spans="1:3" x14ac:dyDescent="0.2">
      <c r="A593" t="s">
        <v>526</v>
      </c>
      <c r="B593">
        <v>1</v>
      </c>
      <c r="C593" t="s">
        <v>4</v>
      </c>
    </row>
    <row r="594" spans="1:3" x14ac:dyDescent="0.2">
      <c r="A594" t="s">
        <v>526</v>
      </c>
      <c r="B594">
        <v>2</v>
      </c>
      <c r="C594" t="s">
        <v>6</v>
      </c>
    </row>
    <row r="595" spans="1:3" x14ac:dyDescent="0.2">
      <c r="A595" t="s">
        <v>526</v>
      </c>
      <c r="B595">
        <v>3</v>
      </c>
      <c r="C595" t="s">
        <v>69</v>
      </c>
    </row>
    <row r="596" spans="1:3" x14ac:dyDescent="0.2">
      <c r="A596" t="s">
        <v>526</v>
      </c>
      <c r="B596">
        <v>4</v>
      </c>
      <c r="C596" t="s">
        <v>1683</v>
      </c>
    </row>
    <row r="597" spans="1:3" x14ac:dyDescent="0.2">
      <c r="A597" t="s">
        <v>526</v>
      </c>
      <c r="B597">
        <v>5</v>
      </c>
      <c r="C597" t="s">
        <v>1613</v>
      </c>
    </row>
    <row r="598" spans="1:3" x14ac:dyDescent="0.2">
      <c r="A598" t="s">
        <v>530</v>
      </c>
      <c r="B598">
        <v>1</v>
      </c>
      <c r="C598" t="s">
        <v>4</v>
      </c>
    </row>
    <row r="599" spans="1:3" x14ac:dyDescent="0.2">
      <c r="A599" t="s">
        <v>534</v>
      </c>
      <c r="B599">
        <v>1</v>
      </c>
      <c r="C599" t="s">
        <v>4</v>
      </c>
    </row>
    <row r="600" spans="1:3" x14ac:dyDescent="0.2">
      <c r="A600" t="s">
        <v>537</v>
      </c>
      <c r="B600">
        <v>1</v>
      </c>
      <c r="C600" t="s">
        <v>4</v>
      </c>
    </row>
    <row r="601" spans="1:3" x14ac:dyDescent="0.2">
      <c r="A601" t="s">
        <v>537</v>
      </c>
      <c r="B601">
        <v>2</v>
      </c>
      <c r="C601" t="s">
        <v>1684</v>
      </c>
    </row>
    <row r="602" spans="1:3" x14ac:dyDescent="0.2">
      <c r="A602" t="s">
        <v>540</v>
      </c>
      <c r="B602">
        <v>1</v>
      </c>
      <c r="C602" t="s">
        <v>4</v>
      </c>
    </row>
    <row r="603" spans="1:3" x14ac:dyDescent="0.2">
      <c r="A603" t="s">
        <v>1685</v>
      </c>
      <c r="B603">
        <v>1</v>
      </c>
      <c r="C603" t="s">
        <v>1686</v>
      </c>
    </row>
    <row r="604" spans="1:3" x14ac:dyDescent="0.2">
      <c r="A604" t="s">
        <v>1685</v>
      </c>
      <c r="B604">
        <v>2</v>
      </c>
      <c r="C604" t="s">
        <v>1687</v>
      </c>
    </row>
    <row r="605" spans="1:3" x14ac:dyDescent="0.2">
      <c r="A605" t="s">
        <v>1685</v>
      </c>
      <c r="B605">
        <v>3</v>
      </c>
      <c r="C605" t="s">
        <v>1688</v>
      </c>
    </row>
    <row r="606" spans="1:3" x14ac:dyDescent="0.2">
      <c r="A606" t="s">
        <v>1685</v>
      </c>
      <c r="B606">
        <v>4</v>
      </c>
      <c r="C606" t="s">
        <v>1576</v>
      </c>
    </row>
    <row r="607" spans="1:3" x14ac:dyDescent="0.2">
      <c r="A607" t="s">
        <v>1685</v>
      </c>
      <c r="B607">
        <v>5</v>
      </c>
      <c r="C607" t="s">
        <v>1577</v>
      </c>
    </row>
    <row r="608" spans="1:3" x14ac:dyDescent="0.2">
      <c r="A608" t="s">
        <v>2496</v>
      </c>
      <c r="B608">
        <v>1</v>
      </c>
      <c r="C608" t="s">
        <v>2497</v>
      </c>
    </row>
    <row r="609" spans="1:3" x14ac:dyDescent="0.2">
      <c r="A609" t="s">
        <v>2496</v>
      </c>
      <c r="B609">
        <v>2</v>
      </c>
      <c r="C609" t="s">
        <v>2498</v>
      </c>
    </row>
    <row r="610" spans="1:3" x14ac:dyDescent="0.2">
      <c r="A610" t="s">
        <v>2496</v>
      </c>
      <c r="B610">
        <v>3</v>
      </c>
      <c r="C610" t="s">
        <v>2499</v>
      </c>
    </row>
    <row r="611" spans="1:3" x14ac:dyDescent="0.2">
      <c r="A611" t="s">
        <v>2496</v>
      </c>
      <c r="B611">
        <v>4</v>
      </c>
      <c r="C611" t="s">
        <v>2500</v>
      </c>
    </row>
    <row r="612" spans="1:3" x14ac:dyDescent="0.2">
      <c r="A612" t="s">
        <v>2496</v>
      </c>
      <c r="B612">
        <v>5</v>
      </c>
      <c r="C612" t="s">
        <v>2501</v>
      </c>
    </row>
    <row r="613" spans="1:3" x14ac:dyDescent="0.2">
      <c r="A613" t="s">
        <v>2496</v>
      </c>
      <c r="B613">
        <v>6</v>
      </c>
      <c r="C613" t="s">
        <v>2502</v>
      </c>
    </row>
    <row r="614" spans="1:3" x14ac:dyDescent="0.2">
      <c r="A614" t="s">
        <v>2496</v>
      </c>
      <c r="B614">
        <v>7</v>
      </c>
      <c r="C614" t="s">
        <v>2503</v>
      </c>
    </row>
    <row r="615" spans="1:3" x14ac:dyDescent="0.2">
      <c r="A615" t="s">
        <v>544</v>
      </c>
      <c r="B615">
        <v>1</v>
      </c>
      <c r="C615" t="s">
        <v>37</v>
      </c>
    </row>
    <row r="616" spans="1:3" x14ac:dyDescent="0.2">
      <c r="A616" t="s">
        <v>544</v>
      </c>
      <c r="B616">
        <v>2</v>
      </c>
      <c r="C616" t="s">
        <v>1689</v>
      </c>
    </row>
    <row r="617" spans="1:3" x14ac:dyDescent="0.2">
      <c r="A617" t="s">
        <v>544</v>
      </c>
      <c r="B617">
        <v>3</v>
      </c>
      <c r="C617" t="s">
        <v>1690</v>
      </c>
    </row>
    <row r="618" spans="1:3" x14ac:dyDescent="0.2">
      <c r="A618" t="s">
        <v>544</v>
      </c>
      <c r="B618">
        <v>4</v>
      </c>
      <c r="C618" t="s">
        <v>1691</v>
      </c>
    </row>
    <row r="619" spans="1:3" x14ac:dyDescent="0.2">
      <c r="A619" t="s">
        <v>544</v>
      </c>
      <c r="B619">
        <v>5</v>
      </c>
      <c r="C619" t="s">
        <v>1692</v>
      </c>
    </row>
    <row r="620" spans="1:3" x14ac:dyDescent="0.2">
      <c r="A620" t="s">
        <v>2449</v>
      </c>
      <c r="B620">
        <v>1</v>
      </c>
      <c r="C620" t="s">
        <v>37</v>
      </c>
    </row>
    <row r="621" spans="1:3" x14ac:dyDescent="0.2">
      <c r="A621" t="s">
        <v>2449</v>
      </c>
      <c r="B621">
        <v>2</v>
      </c>
      <c r="C621" t="s">
        <v>2504</v>
      </c>
    </row>
    <row r="622" spans="1:3" x14ac:dyDescent="0.2">
      <c r="A622" t="s">
        <v>2449</v>
      </c>
      <c r="B622">
        <v>3</v>
      </c>
      <c r="C622" t="s">
        <v>1692</v>
      </c>
    </row>
    <row r="623" spans="1:3" x14ac:dyDescent="0.2">
      <c r="A623" t="s">
        <v>1693</v>
      </c>
      <c r="B623">
        <v>1</v>
      </c>
      <c r="C623" t="s">
        <v>1694</v>
      </c>
    </row>
    <row r="624" spans="1:3" x14ac:dyDescent="0.2">
      <c r="A624" t="s">
        <v>1693</v>
      </c>
      <c r="B624">
        <v>2</v>
      </c>
      <c r="C624" t="s">
        <v>1695</v>
      </c>
    </row>
    <row r="625" spans="1:3" x14ac:dyDescent="0.2">
      <c r="A625" t="s">
        <v>1693</v>
      </c>
      <c r="B625">
        <v>3</v>
      </c>
      <c r="C625" t="s">
        <v>1682</v>
      </c>
    </row>
    <row r="626" spans="1:3" x14ac:dyDescent="0.2">
      <c r="A626" t="s">
        <v>546</v>
      </c>
      <c r="B626">
        <v>1</v>
      </c>
      <c r="C626" t="s">
        <v>1696</v>
      </c>
    </row>
    <row r="627" spans="1:3" x14ac:dyDescent="0.2">
      <c r="A627" t="s">
        <v>546</v>
      </c>
      <c r="B627">
        <v>2</v>
      </c>
      <c r="C627" t="s">
        <v>70</v>
      </c>
    </row>
    <row r="628" spans="1:3" x14ac:dyDescent="0.2">
      <c r="A628" t="s">
        <v>546</v>
      </c>
      <c r="B628">
        <v>3</v>
      </c>
      <c r="C628" t="s">
        <v>1697</v>
      </c>
    </row>
    <row r="629" spans="1:3" x14ac:dyDescent="0.2">
      <c r="A629" t="s">
        <v>546</v>
      </c>
      <c r="B629">
        <v>4</v>
      </c>
      <c r="C629" t="s">
        <v>35</v>
      </c>
    </row>
    <row r="630" spans="1:3" x14ac:dyDescent="0.2">
      <c r="A630" t="s">
        <v>546</v>
      </c>
      <c r="B630">
        <v>5</v>
      </c>
      <c r="C630" t="s">
        <v>1698</v>
      </c>
    </row>
    <row r="631" spans="1:3" x14ac:dyDescent="0.2">
      <c r="A631" t="s">
        <v>546</v>
      </c>
      <c r="B631">
        <v>6</v>
      </c>
      <c r="C631" t="s">
        <v>1699</v>
      </c>
    </row>
    <row r="632" spans="1:3" x14ac:dyDescent="0.2">
      <c r="A632" t="s">
        <v>546</v>
      </c>
      <c r="B632">
        <v>7</v>
      </c>
      <c r="C632" t="s">
        <v>1700</v>
      </c>
    </row>
    <row r="633" spans="1:3" x14ac:dyDescent="0.2">
      <c r="A633" t="s">
        <v>550</v>
      </c>
      <c r="B633">
        <v>1</v>
      </c>
      <c r="C633" t="s">
        <v>1701</v>
      </c>
    </row>
    <row r="634" spans="1:3" x14ac:dyDescent="0.2">
      <c r="A634" t="s">
        <v>550</v>
      </c>
      <c r="B634">
        <v>2</v>
      </c>
      <c r="C634" t="s">
        <v>68</v>
      </c>
    </row>
    <row r="635" spans="1:3" x14ac:dyDescent="0.2">
      <c r="A635" t="s">
        <v>550</v>
      </c>
      <c r="B635">
        <v>3</v>
      </c>
      <c r="C635" t="s">
        <v>1702</v>
      </c>
    </row>
    <row r="636" spans="1:3" x14ac:dyDescent="0.2">
      <c r="A636" t="s">
        <v>554</v>
      </c>
      <c r="B636">
        <v>1</v>
      </c>
      <c r="C636" t="s">
        <v>1703</v>
      </c>
    </row>
    <row r="637" spans="1:3" x14ac:dyDescent="0.2">
      <c r="A637" t="s">
        <v>554</v>
      </c>
      <c r="B637">
        <v>2</v>
      </c>
      <c r="C637" t="s">
        <v>27</v>
      </c>
    </row>
    <row r="638" spans="1:3" x14ac:dyDescent="0.2">
      <c r="A638" t="s">
        <v>554</v>
      </c>
      <c r="B638">
        <v>3</v>
      </c>
      <c r="C638" t="s">
        <v>1704</v>
      </c>
    </row>
    <row r="639" spans="1:3" x14ac:dyDescent="0.2">
      <c r="A639" t="s">
        <v>554</v>
      </c>
      <c r="B639">
        <v>4</v>
      </c>
      <c r="C639" t="s">
        <v>1705</v>
      </c>
    </row>
    <row r="640" spans="1:3" x14ac:dyDescent="0.2">
      <c r="A640" t="s">
        <v>557</v>
      </c>
      <c r="B640">
        <v>1</v>
      </c>
      <c r="C640" t="s">
        <v>1703</v>
      </c>
    </row>
    <row r="641" spans="1:3" x14ac:dyDescent="0.2">
      <c r="A641" t="s">
        <v>557</v>
      </c>
      <c r="B641">
        <v>2</v>
      </c>
      <c r="C641" t="s">
        <v>1586</v>
      </c>
    </row>
    <row r="642" spans="1:3" x14ac:dyDescent="0.2">
      <c r="A642" t="s">
        <v>557</v>
      </c>
      <c r="B642">
        <v>3</v>
      </c>
      <c r="C642" t="s">
        <v>27</v>
      </c>
    </row>
    <row r="643" spans="1:3" x14ac:dyDescent="0.2">
      <c r="A643" t="s">
        <v>557</v>
      </c>
      <c r="B643">
        <v>4</v>
      </c>
      <c r="C643" t="s">
        <v>1706</v>
      </c>
    </row>
    <row r="644" spans="1:3" x14ac:dyDescent="0.2">
      <c r="A644" t="s">
        <v>561</v>
      </c>
      <c r="B644">
        <v>1</v>
      </c>
      <c r="C644" t="s">
        <v>1579</v>
      </c>
    </row>
    <row r="645" spans="1:3" x14ac:dyDescent="0.2">
      <c r="A645" t="s">
        <v>561</v>
      </c>
      <c r="B645">
        <v>2</v>
      </c>
      <c r="C645" t="s">
        <v>52</v>
      </c>
    </row>
    <row r="646" spans="1:3" x14ac:dyDescent="0.2">
      <c r="A646" t="s">
        <v>561</v>
      </c>
      <c r="B646">
        <v>3</v>
      </c>
      <c r="C646" t="s">
        <v>34</v>
      </c>
    </row>
    <row r="647" spans="1:3" x14ac:dyDescent="0.2">
      <c r="A647" t="s">
        <v>2529</v>
      </c>
      <c r="B647">
        <v>1</v>
      </c>
      <c r="C647" t="s">
        <v>2591</v>
      </c>
    </row>
    <row r="648" spans="1:3" x14ac:dyDescent="0.2">
      <c r="A648" t="s">
        <v>2529</v>
      </c>
      <c r="B648">
        <v>2</v>
      </c>
      <c r="C648" t="s">
        <v>2592</v>
      </c>
    </row>
    <row r="649" spans="1:3" x14ac:dyDescent="0.2">
      <c r="A649" t="s">
        <v>2529</v>
      </c>
      <c r="B649">
        <v>3</v>
      </c>
      <c r="C649" t="s">
        <v>1777</v>
      </c>
    </row>
    <row r="650" spans="1:3" x14ac:dyDescent="0.2">
      <c r="A650" t="s">
        <v>2529</v>
      </c>
      <c r="B650">
        <v>4</v>
      </c>
      <c r="C650" t="s">
        <v>60</v>
      </c>
    </row>
    <row r="651" spans="1:3" x14ac:dyDescent="0.2">
      <c r="A651" t="s">
        <v>1707</v>
      </c>
      <c r="B651">
        <v>1</v>
      </c>
      <c r="C651" t="s">
        <v>1708</v>
      </c>
    </row>
    <row r="652" spans="1:3" x14ac:dyDescent="0.2">
      <c r="A652" t="s">
        <v>1707</v>
      </c>
      <c r="B652">
        <v>2</v>
      </c>
      <c r="C652" t="s">
        <v>1709</v>
      </c>
    </row>
    <row r="653" spans="1:3" x14ac:dyDescent="0.2">
      <c r="A653" t="s">
        <v>1707</v>
      </c>
      <c r="B653">
        <v>3</v>
      </c>
      <c r="C653" t="s">
        <v>1710</v>
      </c>
    </row>
    <row r="654" spans="1:3" x14ac:dyDescent="0.2">
      <c r="A654" t="s">
        <v>1707</v>
      </c>
      <c r="B654">
        <v>4</v>
      </c>
      <c r="C654" t="s">
        <v>1576</v>
      </c>
    </row>
    <row r="655" spans="1:3" x14ac:dyDescent="0.2">
      <c r="A655" t="s">
        <v>1707</v>
      </c>
      <c r="B655">
        <v>5</v>
      </c>
      <c r="C655" t="s">
        <v>1711</v>
      </c>
    </row>
    <row r="656" spans="1:3" x14ac:dyDescent="0.2">
      <c r="A656" t="s">
        <v>1707</v>
      </c>
      <c r="B656">
        <v>6</v>
      </c>
      <c r="C656" t="s">
        <v>1712</v>
      </c>
    </row>
    <row r="657" spans="1:3" x14ac:dyDescent="0.2">
      <c r="A657" t="s">
        <v>1707</v>
      </c>
      <c r="B657">
        <v>7</v>
      </c>
      <c r="C657" t="s">
        <v>1577</v>
      </c>
    </row>
    <row r="658" spans="1:3" x14ac:dyDescent="0.2">
      <c r="A658" t="s">
        <v>1707</v>
      </c>
      <c r="B658">
        <v>8</v>
      </c>
      <c r="C658" t="s">
        <v>1713</v>
      </c>
    </row>
    <row r="659" spans="1:3" x14ac:dyDescent="0.2">
      <c r="A659" t="s">
        <v>2397</v>
      </c>
      <c r="B659">
        <v>1</v>
      </c>
      <c r="C659" t="s">
        <v>1708</v>
      </c>
    </row>
    <row r="660" spans="1:3" x14ac:dyDescent="0.2">
      <c r="A660" t="s">
        <v>2397</v>
      </c>
      <c r="B660">
        <v>2</v>
      </c>
      <c r="C660" t="s">
        <v>1714</v>
      </c>
    </row>
    <row r="661" spans="1:3" x14ac:dyDescent="0.2">
      <c r="A661" t="s">
        <v>2397</v>
      </c>
      <c r="B661">
        <v>3</v>
      </c>
      <c r="C661" t="s">
        <v>1715</v>
      </c>
    </row>
    <row r="662" spans="1:3" x14ac:dyDescent="0.2">
      <c r="A662" t="s">
        <v>2397</v>
      </c>
      <c r="B662">
        <v>4</v>
      </c>
      <c r="C662" t="s">
        <v>1716</v>
      </c>
    </row>
    <row r="663" spans="1:3" x14ac:dyDescent="0.2">
      <c r="A663" t="s">
        <v>2397</v>
      </c>
      <c r="B663">
        <v>5</v>
      </c>
      <c r="C663" t="s">
        <v>1577</v>
      </c>
    </row>
    <row r="664" spans="1:3" x14ac:dyDescent="0.2">
      <c r="A664" t="s">
        <v>2397</v>
      </c>
      <c r="B664">
        <v>6</v>
      </c>
      <c r="C664" t="s">
        <v>1713</v>
      </c>
    </row>
    <row r="665" spans="1:3" x14ac:dyDescent="0.2">
      <c r="A665" t="s">
        <v>2397</v>
      </c>
      <c r="B665">
        <v>7</v>
      </c>
      <c r="C665" t="s">
        <v>1717</v>
      </c>
    </row>
    <row r="666" spans="1:3" x14ac:dyDescent="0.2">
      <c r="A666" t="s">
        <v>565</v>
      </c>
      <c r="B666">
        <v>1</v>
      </c>
      <c r="C666" t="s">
        <v>1718</v>
      </c>
    </row>
    <row r="667" spans="1:3" x14ac:dyDescent="0.2">
      <c r="A667" t="s">
        <v>565</v>
      </c>
      <c r="B667">
        <v>2</v>
      </c>
      <c r="C667" t="s">
        <v>1719</v>
      </c>
    </row>
    <row r="668" spans="1:3" x14ac:dyDescent="0.2">
      <c r="A668" t="s">
        <v>565</v>
      </c>
      <c r="B668">
        <v>3</v>
      </c>
      <c r="C668" t="s">
        <v>46</v>
      </c>
    </row>
    <row r="669" spans="1:3" x14ac:dyDescent="0.2">
      <c r="A669" t="s">
        <v>565</v>
      </c>
      <c r="B669">
        <v>4</v>
      </c>
      <c r="C669" t="s">
        <v>1720</v>
      </c>
    </row>
    <row r="670" spans="1:3" x14ac:dyDescent="0.2">
      <c r="A670" t="s">
        <v>565</v>
      </c>
      <c r="B670">
        <v>5</v>
      </c>
      <c r="C670" t="s">
        <v>1721</v>
      </c>
    </row>
    <row r="671" spans="1:3" x14ac:dyDescent="0.2">
      <c r="A671" t="s">
        <v>569</v>
      </c>
      <c r="B671">
        <v>1</v>
      </c>
      <c r="C671" t="s">
        <v>6</v>
      </c>
    </row>
    <row r="672" spans="1:3" x14ac:dyDescent="0.2">
      <c r="A672" t="s">
        <v>572</v>
      </c>
      <c r="B672">
        <v>1</v>
      </c>
      <c r="C672" t="s">
        <v>6</v>
      </c>
    </row>
    <row r="673" spans="1:3" x14ac:dyDescent="0.2">
      <c r="A673" t="s">
        <v>575</v>
      </c>
      <c r="B673">
        <v>1</v>
      </c>
      <c r="C673" t="s">
        <v>6</v>
      </c>
    </row>
    <row r="674" spans="1:3" x14ac:dyDescent="0.2">
      <c r="A674" t="s">
        <v>575</v>
      </c>
      <c r="B674">
        <v>2</v>
      </c>
      <c r="C674" t="s">
        <v>70</v>
      </c>
    </row>
    <row r="675" spans="1:3" x14ac:dyDescent="0.2">
      <c r="A675" t="s">
        <v>575</v>
      </c>
      <c r="B675">
        <v>3</v>
      </c>
      <c r="C675" t="s">
        <v>4</v>
      </c>
    </row>
    <row r="676" spans="1:3" x14ac:dyDescent="0.2">
      <c r="A676" t="s">
        <v>578</v>
      </c>
      <c r="B676">
        <v>1</v>
      </c>
      <c r="C676" t="s">
        <v>6</v>
      </c>
    </row>
    <row r="677" spans="1:3" x14ac:dyDescent="0.2">
      <c r="A677" t="s">
        <v>578</v>
      </c>
      <c r="B677">
        <v>2</v>
      </c>
      <c r="C677" t="s">
        <v>1722</v>
      </c>
    </row>
    <row r="678" spans="1:3" x14ac:dyDescent="0.2">
      <c r="A678" t="s">
        <v>578</v>
      </c>
      <c r="B678">
        <v>3</v>
      </c>
      <c r="C678" t="s">
        <v>1723</v>
      </c>
    </row>
    <row r="679" spans="1:3" x14ac:dyDescent="0.2">
      <c r="A679" t="s">
        <v>582</v>
      </c>
      <c r="B679">
        <v>1</v>
      </c>
      <c r="C679" t="s">
        <v>6</v>
      </c>
    </row>
    <row r="680" spans="1:3" x14ac:dyDescent="0.2">
      <c r="A680" t="s">
        <v>582</v>
      </c>
      <c r="B680">
        <v>2</v>
      </c>
      <c r="C680" t="s">
        <v>1724</v>
      </c>
    </row>
    <row r="681" spans="1:3" x14ac:dyDescent="0.2">
      <c r="A681" t="s">
        <v>582</v>
      </c>
      <c r="B681">
        <v>3</v>
      </c>
      <c r="C681" t="s">
        <v>1722</v>
      </c>
    </row>
    <row r="682" spans="1:3" x14ac:dyDescent="0.2">
      <c r="A682" t="s">
        <v>582</v>
      </c>
      <c r="B682">
        <v>4</v>
      </c>
      <c r="C682" t="s">
        <v>1486</v>
      </c>
    </row>
    <row r="683" spans="1:3" x14ac:dyDescent="0.2">
      <c r="A683" t="s">
        <v>584</v>
      </c>
      <c r="B683">
        <v>1</v>
      </c>
      <c r="C683" t="s">
        <v>6</v>
      </c>
    </row>
    <row r="684" spans="1:3" x14ac:dyDescent="0.2">
      <c r="A684" t="s">
        <v>584</v>
      </c>
      <c r="B684">
        <v>2</v>
      </c>
      <c r="C684" t="s">
        <v>1724</v>
      </c>
    </row>
    <row r="685" spans="1:3" x14ac:dyDescent="0.2">
      <c r="A685" t="s">
        <v>584</v>
      </c>
      <c r="B685">
        <v>3</v>
      </c>
      <c r="C685" t="s">
        <v>1722</v>
      </c>
    </row>
    <row r="686" spans="1:3" x14ac:dyDescent="0.2">
      <c r="A686" t="s">
        <v>584</v>
      </c>
      <c r="B686">
        <v>4</v>
      </c>
      <c r="C686" t="s">
        <v>1486</v>
      </c>
    </row>
    <row r="687" spans="1:3" x14ac:dyDescent="0.2">
      <c r="A687" t="s">
        <v>588</v>
      </c>
      <c r="B687">
        <v>1</v>
      </c>
      <c r="C687" t="s">
        <v>6</v>
      </c>
    </row>
    <row r="688" spans="1:3" x14ac:dyDescent="0.2">
      <c r="A688" t="s">
        <v>590</v>
      </c>
      <c r="B688">
        <v>1</v>
      </c>
      <c r="C688" t="s">
        <v>6</v>
      </c>
    </row>
    <row r="689" spans="1:3" x14ac:dyDescent="0.2">
      <c r="A689" t="s">
        <v>593</v>
      </c>
      <c r="B689">
        <v>1</v>
      </c>
      <c r="C689" t="s">
        <v>6</v>
      </c>
    </row>
    <row r="690" spans="1:3" x14ac:dyDescent="0.2">
      <c r="A690" t="s">
        <v>597</v>
      </c>
      <c r="B690">
        <v>1</v>
      </c>
      <c r="C690" t="s">
        <v>6</v>
      </c>
    </row>
    <row r="691" spans="1:3" x14ac:dyDescent="0.2">
      <c r="A691" t="s">
        <v>601</v>
      </c>
      <c r="B691">
        <v>1</v>
      </c>
      <c r="C691" t="s">
        <v>6</v>
      </c>
    </row>
    <row r="692" spans="1:3" x14ac:dyDescent="0.2">
      <c r="A692" t="s">
        <v>601</v>
      </c>
      <c r="B692">
        <v>2</v>
      </c>
      <c r="C692" t="s">
        <v>1485</v>
      </c>
    </row>
    <row r="693" spans="1:3" x14ac:dyDescent="0.2">
      <c r="A693" t="s">
        <v>601</v>
      </c>
      <c r="B693">
        <v>3</v>
      </c>
      <c r="C693" t="s">
        <v>1722</v>
      </c>
    </row>
    <row r="694" spans="1:3" x14ac:dyDescent="0.2">
      <c r="A694" t="s">
        <v>601</v>
      </c>
      <c r="B694">
        <v>4</v>
      </c>
      <c r="C694" t="s">
        <v>24</v>
      </c>
    </row>
    <row r="695" spans="1:3" x14ac:dyDescent="0.2">
      <c r="A695" t="s">
        <v>605</v>
      </c>
      <c r="B695">
        <v>1</v>
      </c>
      <c r="C695" t="s">
        <v>6</v>
      </c>
    </row>
    <row r="696" spans="1:3" x14ac:dyDescent="0.2">
      <c r="A696" t="s">
        <v>605</v>
      </c>
      <c r="B696">
        <v>2</v>
      </c>
      <c r="C696" t="s">
        <v>1725</v>
      </c>
    </row>
    <row r="697" spans="1:3" x14ac:dyDescent="0.2">
      <c r="A697" t="s">
        <v>605</v>
      </c>
      <c r="B697">
        <v>3</v>
      </c>
      <c r="C697" t="s">
        <v>1726</v>
      </c>
    </row>
    <row r="698" spans="1:3" x14ac:dyDescent="0.2">
      <c r="A698" t="s">
        <v>605</v>
      </c>
      <c r="B698">
        <v>4</v>
      </c>
      <c r="C698" t="s">
        <v>1684</v>
      </c>
    </row>
    <row r="699" spans="1:3" x14ac:dyDescent="0.2">
      <c r="A699" t="s">
        <v>605</v>
      </c>
      <c r="B699">
        <v>5</v>
      </c>
      <c r="C699" t="s">
        <v>24</v>
      </c>
    </row>
    <row r="700" spans="1:3" x14ac:dyDescent="0.2">
      <c r="A700" t="s">
        <v>605</v>
      </c>
      <c r="B700">
        <v>6</v>
      </c>
      <c r="C700" t="s">
        <v>1727</v>
      </c>
    </row>
    <row r="701" spans="1:3" x14ac:dyDescent="0.2">
      <c r="A701" t="s">
        <v>608</v>
      </c>
      <c r="B701">
        <v>1</v>
      </c>
      <c r="C701" t="s">
        <v>6</v>
      </c>
    </row>
    <row r="702" spans="1:3" x14ac:dyDescent="0.2">
      <c r="A702" t="s">
        <v>610</v>
      </c>
      <c r="B702">
        <v>1</v>
      </c>
      <c r="C702" t="s">
        <v>6</v>
      </c>
    </row>
    <row r="703" spans="1:3" x14ac:dyDescent="0.2">
      <c r="A703" t="s">
        <v>610</v>
      </c>
      <c r="B703">
        <v>2</v>
      </c>
      <c r="C703" t="s">
        <v>24</v>
      </c>
    </row>
    <row r="704" spans="1:3" x14ac:dyDescent="0.2">
      <c r="A704" t="s">
        <v>610</v>
      </c>
      <c r="B704">
        <v>3</v>
      </c>
      <c r="C704" t="s">
        <v>48</v>
      </c>
    </row>
    <row r="705" spans="1:3" x14ac:dyDescent="0.2">
      <c r="A705" t="s">
        <v>610</v>
      </c>
      <c r="B705">
        <v>4</v>
      </c>
      <c r="C705" t="s">
        <v>25</v>
      </c>
    </row>
    <row r="706" spans="1:3" x14ac:dyDescent="0.2">
      <c r="A706" t="s">
        <v>610</v>
      </c>
      <c r="B706">
        <v>5</v>
      </c>
      <c r="C706" t="s">
        <v>1728</v>
      </c>
    </row>
    <row r="707" spans="1:3" x14ac:dyDescent="0.2">
      <c r="A707" t="s">
        <v>610</v>
      </c>
      <c r="B707">
        <v>6</v>
      </c>
      <c r="C707" t="s">
        <v>57</v>
      </c>
    </row>
    <row r="708" spans="1:3" x14ac:dyDescent="0.2">
      <c r="A708" t="s">
        <v>610</v>
      </c>
      <c r="B708">
        <v>7</v>
      </c>
      <c r="C708" t="s">
        <v>1729</v>
      </c>
    </row>
    <row r="709" spans="1:3" x14ac:dyDescent="0.2">
      <c r="A709" t="s">
        <v>610</v>
      </c>
      <c r="B709">
        <v>8</v>
      </c>
      <c r="C709" t="s">
        <v>10</v>
      </c>
    </row>
    <row r="710" spans="1:3" x14ac:dyDescent="0.2">
      <c r="A710" t="s">
        <v>610</v>
      </c>
      <c r="B710">
        <v>9</v>
      </c>
      <c r="C710" t="s">
        <v>1730</v>
      </c>
    </row>
    <row r="711" spans="1:3" x14ac:dyDescent="0.2">
      <c r="A711" t="s">
        <v>610</v>
      </c>
      <c r="B711">
        <v>10</v>
      </c>
      <c r="C711" t="s">
        <v>1731</v>
      </c>
    </row>
    <row r="712" spans="1:3" x14ac:dyDescent="0.2">
      <c r="A712" t="s">
        <v>610</v>
      </c>
      <c r="B712">
        <v>11</v>
      </c>
      <c r="C712" t="s">
        <v>1732</v>
      </c>
    </row>
    <row r="713" spans="1:3" x14ac:dyDescent="0.2">
      <c r="A713" t="s">
        <v>614</v>
      </c>
      <c r="B713">
        <v>1</v>
      </c>
      <c r="C713" t="s">
        <v>68</v>
      </c>
    </row>
    <row r="714" spans="1:3" x14ac:dyDescent="0.2">
      <c r="A714" t="s">
        <v>614</v>
      </c>
      <c r="B714">
        <v>2</v>
      </c>
      <c r="C714" t="s">
        <v>71</v>
      </c>
    </row>
    <row r="715" spans="1:3" x14ac:dyDescent="0.2">
      <c r="A715" t="s">
        <v>614</v>
      </c>
      <c r="B715">
        <v>3</v>
      </c>
      <c r="C715" t="s">
        <v>57</v>
      </c>
    </row>
    <row r="716" spans="1:3" x14ac:dyDescent="0.2">
      <c r="A716" t="s">
        <v>2755</v>
      </c>
      <c r="B716">
        <v>1</v>
      </c>
      <c r="C716" t="s">
        <v>2801</v>
      </c>
    </row>
    <row r="717" spans="1:3" x14ac:dyDescent="0.2">
      <c r="A717" t="s">
        <v>2755</v>
      </c>
      <c r="B717">
        <v>2</v>
      </c>
      <c r="C717" t="s">
        <v>2802</v>
      </c>
    </row>
    <row r="718" spans="1:3" x14ac:dyDescent="0.2">
      <c r="A718" t="s">
        <v>2755</v>
      </c>
      <c r="B718">
        <v>3</v>
      </c>
      <c r="C718" t="s">
        <v>2803</v>
      </c>
    </row>
    <row r="719" spans="1:3" x14ac:dyDescent="0.2">
      <c r="A719" t="s">
        <v>2755</v>
      </c>
      <c r="B719">
        <v>4</v>
      </c>
      <c r="C719" t="s">
        <v>2804</v>
      </c>
    </row>
    <row r="720" spans="1:3" x14ac:dyDescent="0.2">
      <c r="A720" t="s">
        <v>2755</v>
      </c>
      <c r="B720">
        <v>5</v>
      </c>
      <c r="C720" t="s">
        <v>2805</v>
      </c>
    </row>
    <row r="721" spans="1:3" x14ac:dyDescent="0.2">
      <c r="A721" t="s">
        <v>2755</v>
      </c>
      <c r="B721">
        <v>6</v>
      </c>
      <c r="C721" t="s">
        <v>2806</v>
      </c>
    </row>
    <row r="722" spans="1:3" x14ac:dyDescent="0.2">
      <c r="A722" t="s">
        <v>2755</v>
      </c>
      <c r="B722">
        <v>7</v>
      </c>
      <c r="C722" t="s">
        <v>1523</v>
      </c>
    </row>
    <row r="723" spans="1:3" x14ac:dyDescent="0.2">
      <c r="A723" t="s">
        <v>2755</v>
      </c>
      <c r="B723">
        <v>8</v>
      </c>
      <c r="C723" t="s">
        <v>2807</v>
      </c>
    </row>
    <row r="724" spans="1:3" x14ac:dyDescent="0.2">
      <c r="A724" t="s">
        <v>2755</v>
      </c>
      <c r="B724">
        <v>9</v>
      </c>
      <c r="C724" t="s">
        <v>2808</v>
      </c>
    </row>
    <row r="725" spans="1:3" x14ac:dyDescent="0.2">
      <c r="A725" t="s">
        <v>2755</v>
      </c>
      <c r="B725">
        <v>10</v>
      </c>
      <c r="C725" t="s">
        <v>1947</v>
      </c>
    </row>
    <row r="726" spans="1:3" x14ac:dyDescent="0.2">
      <c r="A726" t="s">
        <v>2755</v>
      </c>
      <c r="B726">
        <v>11</v>
      </c>
      <c r="C726" t="s">
        <v>2030</v>
      </c>
    </row>
    <row r="727" spans="1:3" x14ac:dyDescent="0.2">
      <c r="A727" t="s">
        <v>2755</v>
      </c>
      <c r="B727">
        <v>12</v>
      </c>
      <c r="C727" t="s">
        <v>2809</v>
      </c>
    </row>
    <row r="728" spans="1:3" x14ac:dyDescent="0.2">
      <c r="A728" t="s">
        <v>2755</v>
      </c>
      <c r="B728">
        <v>13</v>
      </c>
      <c r="C728" t="s">
        <v>1526</v>
      </c>
    </row>
    <row r="729" spans="1:3" x14ac:dyDescent="0.2">
      <c r="A729" t="s">
        <v>2755</v>
      </c>
      <c r="B729">
        <v>14</v>
      </c>
      <c r="C729" t="s">
        <v>2810</v>
      </c>
    </row>
    <row r="730" spans="1:3" x14ac:dyDescent="0.2">
      <c r="A730" t="s">
        <v>2755</v>
      </c>
      <c r="B730">
        <v>15</v>
      </c>
      <c r="C730" t="s">
        <v>2811</v>
      </c>
    </row>
    <row r="731" spans="1:3" x14ac:dyDescent="0.2">
      <c r="A731" t="s">
        <v>2755</v>
      </c>
      <c r="B731">
        <v>16</v>
      </c>
      <c r="C731" t="s">
        <v>2812</v>
      </c>
    </row>
    <row r="732" spans="1:3" x14ac:dyDescent="0.2">
      <c r="A732" t="s">
        <v>2755</v>
      </c>
      <c r="B732">
        <v>17</v>
      </c>
      <c r="C732" t="s">
        <v>2813</v>
      </c>
    </row>
    <row r="733" spans="1:3" x14ac:dyDescent="0.2">
      <c r="A733" t="s">
        <v>2755</v>
      </c>
      <c r="B733">
        <v>18</v>
      </c>
      <c r="C733" t="s">
        <v>2814</v>
      </c>
    </row>
    <row r="734" spans="1:3" x14ac:dyDescent="0.2">
      <c r="A734" t="s">
        <v>2755</v>
      </c>
      <c r="B734">
        <v>19</v>
      </c>
      <c r="C734" t="s">
        <v>2815</v>
      </c>
    </row>
    <row r="735" spans="1:3" x14ac:dyDescent="0.2">
      <c r="A735" t="s">
        <v>2755</v>
      </c>
      <c r="B735">
        <v>20</v>
      </c>
      <c r="C735" t="s">
        <v>2816</v>
      </c>
    </row>
    <row r="736" spans="1:3" x14ac:dyDescent="0.2">
      <c r="A736" t="s">
        <v>2755</v>
      </c>
      <c r="B736">
        <v>21</v>
      </c>
      <c r="C736" t="s">
        <v>2817</v>
      </c>
    </row>
    <row r="737" spans="1:3" x14ac:dyDescent="0.2">
      <c r="A737" t="s">
        <v>2755</v>
      </c>
      <c r="B737">
        <v>22</v>
      </c>
      <c r="C737" t="s">
        <v>2818</v>
      </c>
    </row>
    <row r="738" spans="1:3" x14ac:dyDescent="0.2">
      <c r="A738" t="s">
        <v>2755</v>
      </c>
      <c r="B738">
        <v>23</v>
      </c>
      <c r="C738" t="s">
        <v>2819</v>
      </c>
    </row>
    <row r="739" spans="1:3" x14ac:dyDescent="0.2">
      <c r="A739" t="s">
        <v>2755</v>
      </c>
      <c r="B739">
        <v>24</v>
      </c>
      <c r="C739" t="s">
        <v>2231</v>
      </c>
    </row>
    <row r="740" spans="1:3" x14ac:dyDescent="0.2">
      <c r="A740" t="s">
        <v>2755</v>
      </c>
      <c r="B740">
        <v>25</v>
      </c>
      <c r="C740" t="s">
        <v>2820</v>
      </c>
    </row>
    <row r="741" spans="1:3" x14ac:dyDescent="0.2">
      <c r="A741" t="s">
        <v>2755</v>
      </c>
      <c r="B741">
        <v>26</v>
      </c>
      <c r="C741" t="s">
        <v>1525</v>
      </c>
    </row>
    <row r="742" spans="1:3" x14ac:dyDescent="0.2">
      <c r="A742" t="s">
        <v>2755</v>
      </c>
      <c r="B742">
        <v>27</v>
      </c>
      <c r="C742" t="s">
        <v>2821</v>
      </c>
    </row>
    <row r="743" spans="1:3" x14ac:dyDescent="0.2">
      <c r="A743" t="s">
        <v>2755</v>
      </c>
      <c r="B743">
        <v>28</v>
      </c>
      <c r="C743" t="s">
        <v>2822</v>
      </c>
    </row>
    <row r="744" spans="1:3" x14ac:dyDescent="0.2">
      <c r="A744" t="s">
        <v>2755</v>
      </c>
      <c r="B744">
        <v>29</v>
      </c>
      <c r="C744" t="s">
        <v>2823</v>
      </c>
    </row>
    <row r="745" spans="1:3" x14ac:dyDescent="0.2">
      <c r="A745" t="s">
        <v>2755</v>
      </c>
      <c r="B745">
        <v>30</v>
      </c>
      <c r="C745" t="s">
        <v>2824</v>
      </c>
    </row>
    <row r="746" spans="1:3" x14ac:dyDescent="0.2">
      <c r="A746" t="s">
        <v>2755</v>
      </c>
      <c r="B746">
        <v>31</v>
      </c>
      <c r="C746" t="s">
        <v>2825</v>
      </c>
    </row>
    <row r="747" spans="1:3" x14ac:dyDescent="0.2">
      <c r="A747" t="s">
        <v>2755</v>
      </c>
      <c r="B747">
        <v>32</v>
      </c>
      <c r="C747" t="s">
        <v>2826</v>
      </c>
    </row>
    <row r="748" spans="1:3" x14ac:dyDescent="0.2">
      <c r="A748" t="s">
        <v>2755</v>
      </c>
      <c r="B748">
        <v>33</v>
      </c>
      <c r="C748" t="s">
        <v>2827</v>
      </c>
    </row>
    <row r="749" spans="1:3" x14ac:dyDescent="0.2">
      <c r="A749" t="s">
        <v>2755</v>
      </c>
      <c r="B749">
        <v>34</v>
      </c>
      <c r="C749" t="s">
        <v>2828</v>
      </c>
    </row>
    <row r="750" spans="1:3" x14ac:dyDescent="0.2">
      <c r="A750" t="s">
        <v>2755</v>
      </c>
      <c r="B750">
        <v>35</v>
      </c>
      <c r="C750" t="s">
        <v>2829</v>
      </c>
    </row>
    <row r="751" spans="1:3" x14ac:dyDescent="0.2">
      <c r="A751" t="s">
        <v>2755</v>
      </c>
      <c r="B751">
        <v>36</v>
      </c>
      <c r="C751" t="s">
        <v>2830</v>
      </c>
    </row>
    <row r="752" spans="1:3" x14ac:dyDescent="0.2">
      <c r="A752" t="s">
        <v>2755</v>
      </c>
      <c r="B752">
        <v>37</v>
      </c>
      <c r="C752" t="s">
        <v>2831</v>
      </c>
    </row>
    <row r="753" spans="1:3" x14ac:dyDescent="0.2">
      <c r="A753" t="s">
        <v>2755</v>
      </c>
      <c r="B753">
        <v>38</v>
      </c>
      <c r="C753" t="s">
        <v>2832</v>
      </c>
    </row>
    <row r="754" spans="1:3" x14ac:dyDescent="0.2">
      <c r="A754" t="s">
        <v>2755</v>
      </c>
      <c r="B754">
        <v>39</v>
      </c>
      <c r="C754" t="s">
        <v>2833</v>
      </c>
    </row>
    <row r="755" spans="1:3" x14ac:dyDescent="0.2">
      <c r="A755" t="s">
        <v>2755</v>
      </c>
      <c r="B755">
        <v>40</v>
      </c>
      <c r="C755" t="s">
        <v>2834</v>
      </c>
    </row>
    <row r="756" spans="1:3" x14ac:dyDescent="0.2">
      <c r="A756" t="s">
        <v>2755</v>
      </c>
      <c r="B756">
        <v>41</v>
      </c>
      <c r="C756" t="s">
        <v>2087</v>
      </c>
    </row>
    <row r="757" spans="1:3" x14ac:dyDescent="0.2">
      <c r="A757" t="s">
        <v>2755</v>
      </c>
      <c r="B757">
        <v>42</v>
      </c>
      <c r="C757" t="s">
        <v>2000</v>
      </c>
    </row>
    <row r="758" spans="1:3" x14ac:dyDescent="0.2">
      <c r="A758" t="s">
        <v>2755</v>
      </c>
      <c r="B758">
        <v>43</v>
      </c>
      <c r="C758" t="s">
        <v>2835</v>
      </c>
    </row>
    <row r="759" spans="1:3" x14ac:dyDescent="0.2">
      <c r="A759" t="s">
        <v>2755</v>
      </c>
      <c r="B759">
        <v>44</v>
      </c>
      <c r="C759" t="s">
        <v>2029</v>
      </c>
    </row>
    <row r="760" spans="1:3" x14ac:dyDescent="0.2">
      <c r="A760" t="s">
        <v>2755</v>
      </c>
      <c r="B760">
        <v>45</v>
      </c>
      <c r="C760" t="s">
        <v>2836</v>
      </c>
    </row>
    <row r="761" spans="1:3" x14ac:dyDescent="0.2">
      <c r="A761" t="s">
        <v>2755</v>
      </c>
      <c r="B761">
        <v>46</v>
      </c>
      <c r="C761" t="s">
        <v>2837</v>
      </c>
    </row>
    <row r="762" spans="1:3" x14ac:dyDescent="0.2">
      <c r="A762" t="s">
        <v>2755</v>
      </c>
      <c r="B762">
        <v>47</v>
      </c>
      <c r="C762" t="s">
        <v>2838</v>
      </c>
    </row>
    <row r="763" spans="1:3" x14ac:dyDescent="0.2">
      <c r="A763" t="s">
        <v>2755</v>
      </c>
      <c r="B763">
        <v>48</v>
      </c>
      <c r="C763" t="s">
        <v>2839</v>
      </c>
    </row>
    <row r="764" spans="1:3" x14ac:dyDescent="0.2">
      <c r="A764" t="s">
        <v>2755</v>
      </c>
      <c r="B764">
        <v>49</v>
      </c>
      <c r="C764" t="s">
        <v>2840</v>
      </c>
    </row>
    <row r="765" spans="1:3" x14ac:dyDescent="0.2">
      <c r="A765" t="s">
        <v>2755</v>
      </c>
      <c r="B765">
        <v>50</v>
      </c>
      <c r="C765" t="s">
        <v>2841</v>
      </c>
    </row>
    <row r="766" spans="1:3" x14ac:dyDescent="0.2">
      <c r="A766" t="s">
        <v>2755</v>
      </c>
      <c r="B766">
        <v>51</v>
      </c>
      <c r="C766" t="s">
        <v>2842</v>
      </c>
    </row>
    <row r="767" spans="1:3" x14ac:dyDescent="0.2">
      <c r="A767" t="s">
        <v>2755</v>
      </c>
      <c r="B767">
        <v>52</v>
      </c>
      <c r="C767" t="s">
        <v>2843</v>
      </c>
    </row>
    <row r="768" spans="1:3" x14ac:dyDescent="0.2">
      <c r="A768" t="s">
        <v>2755</v>
      </c>
      <c r="B768">
        <v>53</v>
      </c>
      <c r="C768" t="s">
        <v>2844</v>
      </c>
    </row>
    <row r="769" spans="1:3" x14ac:dyDescent="0.2">
      <c r="A769" t="s">
        <v>2755</v>
      </c>
      <c r="B769">
        <v>54</v>
      </c>
      <c r="C769" t="s">
        <v>2845</v>
      </c>
    </row>
    <row r="770" spans="1:3" x14ac:dyDescent="0.2">
      <c r="A770" t="s">
        <v>2755</v>
      </c>
      <c r="B770">
        <v>55</v>
      </c>
      <c r="C770" t="s">
        <v>2846</v>
      </c>
    </row>
    <row r="771" spans="1:3" x14ac:dyDescent="0.2">
      <c r="A771" t="s">
        <v>2755</v>
      </c>
      <c r="B771">
        <v>56</v>
      </c>
      <c r="C771" t="s">
        <v>2847</v>
      </c>
    </row>
    <row r="772" spans="1:3" x14ac:dyDescent="0.2">
      <c r="A772" t="s">
        <v>2755</v>
      </c>
      <c r="B772">
        <v>57</v>
      </c>
      <c r="C772" t="s">
        <v>2848</v>
      </c>
    </row>
    <row r="773" spans="1:3" x14ac:dyDescent="0.2">
      <c r="A773" t="s">
        <v>2755</v>
      </c>
      <c r="B773">
        <v>58</v>
      </c>
      <c r="C773" t="s">
        <v>2849</v>
      </c>
    </row>
    <row r="774" spans="1:3" x14ac:dyDescent="0.2">
      <c r="A774" t="s">
        <v>2755</v>
      </c>
      <c r="B774">
        <v>59</v>
      </c>
      <c r="C774" t="s">
        <v>2850</v>
      </c>
    </row>
    <row r="775" spans="1:3" x14ac:dyDescent="0.2">
      <c r="A775" t="s">
        <v>2755</v>
      </c>
      <c r="B775">
        <v>60</v>
      </c>
      <c r="C775" t="s">
        <v>2851</v>
      </c>
    </row>
    <row r="776" spans="1:3" x14ac:dyDescent="0.2">
      <c r="A776" t="s">
        <v>2755</v>
      </c>
      <c r="B776">
        <v>61</v>
      </c>
      <c r="C776" t="s">
        <v>2852</v>
      </c>
    </row>
    <row r="777" spans="1:3" x14ac:dyDescent="0.2">
      <c r="A777" t="s">
        <v>2755</v>
      </c>
      <c r="B777">
        <v>62</v>
      </c>
      <c r="C777" t="s">
        <v>2853</v>
      </c>
    </row>
    <row r="778" spans="1:3" x14ac:dyDescent="0.2">
      <c r="A778" t="s">
        <v>2755</v>
      </c>
      <c r="B778">
        <v>63</v>
      </c>
      <c r="C778" t="s">
        <v>2854</v>
      </c>
    </row>
    <row r="779" spans="1:3" x14ac:dyDescent="0.2">
      <c r="A779" t="s">
        <v>2755</v>
      </c>
      <c r="B779">
        <v>64</v>
      </c>
      <c r="C779" t="s">
        <v>2855</v>
      </c>
    </row>
    <row r="780" spans="1:3" x14ac:dyDescent="0.2">
      <c r="A780" t="s">
        <v>2755</v>
      </c>
      <c r="B780">
        <v>65</v>
      </c>
      <c r="C780" t="s">
        <v>2856</v>
      </c>
    </row>
    <row r="781" spans="1:3" x14ac:dyDescent="0.2">
      <c r="A781" t="s">
        <v>2755</v>
      </c>
      <c r="B781">
        <v>66</v>
      </c>
      <c r="C781" t="s">
        <v>2857</v>
      </c>
    </row>
    <row r="782" spans="1:3" x14ac:dyDescent="0.2">
      <c r="A782" t="s">
        <v>2755</v>
      </c>
      <c r="B782">
        <v>67</v>
      </c>
      <c r="C782" t="s">
        <v>2858</v>
      </c>
    </row>
    <row r="783" spans="1:3" x14ac:dyDescent="0.2">
      <c r="A783" t="s">
        <v>2755</v>
      </c>
      <c r="B783">
        <v>68</v>
      </c>
      <c r="C783" t="s">
        <v>2859</v>
      </c>
    </row>
    <row r="784" spans="1:3" x14ac:dyDescent="0.2">
      <c r="A784" t="s">
        <v>2755</v>
      </c>
      <c r="B784">
        <v>69</v>
      </c>
      <c r="C784" t="s">
        <v>2860</v>
      </c>
    </row>
    <row r="785" spans="1:3" x14ac:dyDescent="0.2">
      <c r="A785" t="s">
        <v>2755</v>
      </c>
      <c r="B785">
        <v>70</v>
      </c>
      <c r="C785" t="s">
        <v>2861</v>
      </c>
    </row>
    <row r="786" spans="1:3" x14ac:dyDescent="0.2">
      <c r="A786" t="s">
        <v>2755</v>
      </c>
      <c r="B786">
        <v>71</v>
      </c>
      <c r="C786" t="s">
        <v>2141</v>
      </c>
    </row>
    <row r="787" spans="1:3" x14ac:dyDescent="0.2">
      <c r="A787" t="s">
        <v>2755</v>
      </c>
      <c r="B787">
        <v>72</v>
      </c>
      <c r="C787" t="s">
        <v>2862</v>
      </c>
    </row>
    <row r="788" spans="1:3" x14ac:dyDescent="0.2">
      <c r="A788" t="s">
        <v>2755</v>
      </c>
      <c r="B788">
        <v>73</v>
      </c>
      <c r="C788" t="s">
        <v>2863</v>
      </c>
    </row>
    <row r="789" spans="1:3" x14ac:dyDescent="0.2">
      <c r="A789" t="s">
        <v>2755</v>
      </c>
      <c r="B789">
        <v>74</v>
      </c>
      <c r="C789" t="s">
        <v>2864</v>
      </c>
    </row>
    <row r="790" spans="1:3" x14ac:dyDescent="0.2">
      <c r="A790" t="s">
        <v>2755</v>
      </c>
      <c r="B790">
        <v>75</v>
      </c>
      <c r="C790" t="s">
        <v>2865</v>
      </c>
    </row>
    <row r="791" spans="1:3" x14ac:dyDescent="0.2">
      <c r="A791" t="s">
        <v>2755</v>
      </c>
      <c r="B791">
        <v>76</v>
      </c>
      <c r="C791" t="s">
        <v>2866</v>
      </c>
    </row>
    <row r="792" spans="1:3" x14ac:dyDescent="0.2">
      <c r="A792" t="s">
        <v>2755</v>
      </c>
      <c r="B792">
        <v>77</v>
      </c>
      <c r="C792" t="s">
        <v>2867</v>
      </c>
    </row>
    <row r="793" spans="1:3" x14ac:dyDescent="0.2">
      <c r="A793" t="s">
        <v>2755</v>
      </c>
      <c r="B793">
        <v>78</v>
      </c>
      <c r="C793" t="s">
        <v>2868</v>
      </c>
    </row>
    <row r="794" spans="1:3" x14ac:dyDescent="0.2">
      <c r="A794" t="s">
        <v>2755</v>
      </c>
      <c r="B794">
        <v>79</v>
      </c>
      <c r="C794" t="s">
        <v>2869</v>
      </c>
    </row>
    <row r="795" spans="1:3" x14ac:dyDescent="0.2">
      <c r="A795" t="s">
        <v>2755</v>
      </c>
      <c r="B795">
        <v>80</v>
      </c>
      <c r="C795" t="s">
        <v>2870</v>
      </c>
    </row>
    <row r="796" spans="1:3" x14ac:dyDescent="0.2">
      <c r="A796" t="s">
        <v>2755</v>
      </c>
      <c r="B796">
        <v>81</v>
      </c>
      <c r="C796" t="s">
        <v>2871</v>
      </c>
    </row>
    <row r="797" spans="1:3" x14ac:dyDescent="0.2">
      <c r="A797" t="s">
        <v>2755</v>
      </c>
      <c r="B797">
        <v>82</v>
      </c>
      <c r="C797" t="s">
        <v>2872</v>
      </c>
    </row>
    <row r="798" spans="1:3" x14ac:dyDescent="0.2">
      <c r="A798" t="s">
        <v>2755</v>
      </c>
      <c r="B798">
        <v>83</v>
      </c>
      <c r="C798" t="s">
        <v>2873</v>
      </c>
    </row>
    <row r="799" spans="1:3" x14ac:dyDescent="0.2">
      <c r="A799" t="s">
        <v>2755</v>
      </c>
      <c r="B799">
        <v>84</v>
      </c>
      <c r="C799" t="s">
        <v>2874</v>
      </c>
    </row>
    <row r="800" spans="1:3" x14ac:dyDescent="0.2">
      <c r="A800" t="s">
        <v>2755</v>
      </c>
      <c r="B800">
        <v>85</v>
      </c>
      <c r="C800" t="s">
        <v>2875</v>
      </c>
    </row>
    <row r="801" spans="1:3" x14ac:dyDescent="0.2">
      <c r="A801" t="s">
        <v>2755</v>
      </c>
      <c r="B801">
        <v>86</v>
      </c>
      <c r="C801" t="s">
        <v>2876</v>
      </c>
    </row>
    <row r="802" spans="1:3" x14ac:dyDescent="0.2">
      <c r="A802" t="s">
        <v>2755</v>
      </c>
      <c r="B802">
        <v>87</v>
      </c>
      <c r="C802" t="s">
        <v>2877</v>
      </c>
    </row>
    <row r="803" spans="1:3" x14ac:dyDescent="0.2">
      <c r="A803" t="s">
        <v>2755</v>
      </c>
      <c r="B803">
        <v>88</v>
      </c>
      <c r="C803" t="s">
        <v>2878</v>
      </c>
    </row>
    <row r="804" spans="1:3" x14ac:dyDescent="0.2">
      <c r="A804" t="s">
        <v>2755</v>
      </c>
      <c r="B804">
        <v>89</v>
      </c>
      <c r="C804" t="s">
        <v>2879</v>
      </c>
    </row>
    <row r="805" spans="1:3" x14ac:dyDescent="0.2">
      <c r="A805" t="s">
        <v>2755</v>
      </c>
      <c r="B805">
        <v>90</v>
      </c>
      <c r="C805" t="s">
        <v>2880</v>
      </c>
    </row>
    <row r="806" spans="1:3" x14ac:dyDescent="0.2">
      <c r="A806" t="s">
        <v>2755</v>
      </c>
      <c r="B806">
        <v>91</v>
      </c>
      <c r="C806" t="s">
        <v>2881</v>
      </c>
    </row>
    <row r="807" spans="1:3" x14ac:dyDescent="0.2">
      <c r="A807" t="s">
        <v>2755</v>
      </c>
      <c r="B807">
        <v>92</v>
      </c>
      <c r="C807" t="s">
        <v>2882</v>
      </c>
    </row>
    <row r="808" spans="1:3" x14ac:dyDescent="0.2">
      <c r="A808" t="s">
        <v>2755</v>
      </c>
      <c r="B808">
        <v>93</v>
      </c>
      <c r="C808" t="s">
        <v>2883</v>
      </c>
    </row>
    <row r="809" spans="1:3" x14ac:dyDescent="0.2">
      <c r="A809" t="s">
        <v>2755</v>
      </c>
      <c r="B809">
        <v>94</v>
      </c>
      <c r="C809" t="s">
        <v>2884</v>
      </c>
    </row>
    <row r="810" spans="1:3" x14ac:dyDescent="0.2">
      <c r="A810" t="s">
        <v>2755</v>
      </c>
      <c r="B810">
        <v>95</v>
      </c>
      <c r="C810" t="s">
        <v>2885</v>
      </c>
    </row>
    <row r="811" spans="1:3" x14ac:dyDescent="0.2">
      <c r="A811" t="s">
        <v>2755</v>
      </c>
      <c r="B811">
        <v>96</v>
      </c>
      <c r="C811" t="s">
        <v>2886</v>
      </c>
    </row>
    <row r="812" spans="1:3" x14ac:dyDescent="0.2">
      <c r="A812" t="s">
        <v>2755</v>
      </c>
      <c r="B812">
        <v>97</v>
      </c>
      <c r="C812" t="s">
        <v>21</v>
      </c>
    </row>
    <row r="813" spans="1:3" x14ac:dyDescent="0.2">
      <c r="A813" t="s">
        <v>2755</v>
      </c>
      <c r="B813">
        <v>98</v>
      </c>
      <c r="C813" t="s">
        <v>2887</v>
      </c>
    </row>
    <row r="814" spans="1:3" x14ac:dyDescent="0.2">
      <c r="A814" t="s">
        <v>2755</v>
      </c>
      <c r="B814">
        <v>99</v>
      </c>
      <c r="C814" t="s">
        <v>2888</v>
      </c>
    </row>
    <row r="815" spans="1:3" x14ac:dyDescent="0.2">
      <c r="A815" t="s">
        <v>2755</v>
      </c>
      <c r="B815">
        <v>100</v>
      </c>
      <c r="C815" t="s">
        <v>2889</v>
      </c>
    </row>
    <row r="816" spans="1:3" x14ac:dyDescent="0.2">
      <c r="A816" t="s">
        <v>2755</v>
      </c>
      <c r="B816">
        <v>101</v>
      </c>
      <c r="C816" t="s">
        <v>2890</v>
      </c>
    </row>
    <row r="817" spans="1:3" x14ac:dyDescent="0.2">
      <c r="A817" t="s">
        <v>2755</v>
      </c>
      <c r="B817">
        <v>102</v>
      </c>
      <c r="C817" t="s">
        <v>2891</v>
      </c>
    </row>
    <row r="818" spans="1:3" x14ac:dyDescent="0.2">
      <c r="A818" t="s">
        <v>2755</v>
      </c>
      <c r="B818">
        <v>103</v>
      </c>
      <c r="C818" t="s">
        <v>2892</v>
      </c>
    </row>
    <row r="819" spans="1:3" x14ac:dyDescent="0.2">
      <c r="A819" t="s">
        <v>2755</v>
      </c>
      <c r="B819">
        <v>104</v>
      </c>
      <c r="C819" t="s">
        <v>2893</v>
      </c>
    </row>
    <row r="820" spans="1:3" x14ac:dyDescent="0.2">
      <c r="A820" t="s">
        <v>2755</v>
      </c>
      <c r="B820">
        <v>105</v>
      </c>
      <c r="C820" t="s">
        <v>27</v>
      </c>
    </row>
    <row r="821" spans="1:3" x14ac:dyDescent="0.2">
      <c r="A821" t="s">
        <v>2755</v>
      </c>
      <c r="B821">
        <v>106</v>
      </c>
      <c r="C821" t="s">
        <v>2894</v>
      </c>
    </row>
    <row r="822" spans="1:3" x14ac:dyDescent="0.2">
      <c r="A822" t="s">
        <v>2755</v>
      </c>
      <c r="B822">
        <v>107</v>
      </c>
      <c r="C822" t="s">
        <v>2895</v>
      </c>
    </row>
    <row r="823" spans="1:3" x14ac:dyDescent="0.2">
      <c r="A823" t="s">
        <v>2755</v>
      </c>
      <c r="B823">
        <v>108</v>
      </c>
      <c r="C823" t="s">
        <v>2896</v>
      </c>
    </row>
    <row r="824" spans="1:3" x14ac:dyDescent="0.2">
      <c r="A824" t="s">
        <v>2755</v>
      </c>
      <c r="B824">
        <v>109</v>
      </c>
      <c r="C824" t="s">
        <v>2897</v>
      </c>
    </row>
    <row r="825" spans="1:3" x14ac:dyDescent="0.2">
      <c r="A825" t="s">
        <v>2755</v>
      </c>
      <c r="B825">
        <v>110</v>
      </c>
      <c r="C825" t="s">
        <v>2898</v>
      </c>
    </row>
    <row r="826" spans="1:3" x14ac:dyDescent="0.2">
      <c r="A826" t="s">
        <v>2755</v>
      </c>
      <c r="B826">
        <v>111</v>
      </c>
      <c r="C826" t="s">
        <v>2899</v>
      </c>
    </row>
    <row r="827" spans="1:3" x14ac:dyDescent="0.2">
      <c r="A827" t="s">
        <v>2755</v>
      </c>
      <c r="B827">
        <v>112</v>
      </c>
      <c r="C827" t="s">
        <v>2900</v>
      </c>
    </row>
    <row r="828" spans="1:3" x14ac:dyDescent="0.2">
      <c r="A828" t="s">
        <v>2755</v>
      </c>
      <c r="B828">
        <v>113</v>
      </c>
      <c r="C828" t="s">
        <v>1830</v>
      </c>
    </row>
    <row r="829" spans="1:3" x14ac:dyDescent="0.2">
      <c r="A829" t="s">
        <v>2755</v>
      </c>
      <c r="B829">
        <v>114</v>
      </c>
      <c r="C829" t="s">
        <v>2142</v>
      </c>
    </row>
    <row r="830" spans="1:3" x14ac:dyDescent="0.2">
      <c r="A830" t="s">
        <v>2755</v>
      </c>
      <c r="B830">
        <v>115</v>
      </c>
      <c r="C830" t="s">
        <v>2901</v>
      </c>
    </row>
    <row r="831" spans="1:3" x14ac:dyDescent="0.2">
      <c r="A831" t="s">
        <v>2755</v>
      </c>
      <c r="B831">
        <v>116</v>
      </c>
      <c r="C831" t="s">
        <v>2902</v>
      </c>
    </row>
    <row r="832" spans="1:3" x14ac:dyDescent="0.2">
      <c r="A832" t="s">
        <v>2755</v>
      </c>
      <c r="B832">
        <v>117</v>
      </c>
      <c r="C832" t="s">
        <v>2903</v>
      </c>
    </row>
    <row r="833" spans="1:3" x14ac:dyDescent="0.2">
      <c r="A833" t="s">
        <v>2755</v>
      </c>
      <c r="B833">
        <v>118</v>
      </c>
      <c r="C833" t="s">
        <v>2904</v>
      </c>
    </row>
    <row r="834" spans="1:3" x14ac:dyDescent="0.2">
      <c r="A834" t="s">
        <v>2755</v>
      </c>
      <c r="B834">
        <v>119</v>
      </c>
      <c r="C834" t="s">
        <v>1829</v>
      </c>
    </row>
    <row r="835" spans="1:3" x14ac:dyDescent="0.2">
      <c r="A835" t="s">
        <v>2755</v>
      </c>
      <c r="B835">
        <v>120</v>
      </c>
      <c r="C835" t="s">
        <v>2905</v>
      </c>
    </row>
    <row r="836" spans="1:3" x14ac:dyDescent="0.2">
      <c r="A836" t="s">
        <v>2755</v>
      </c>
      <c r="B836">
        <v>121</v>
      </c>
      <c r="C836" t="s">
        <v>2906</v>
      </c>
    </row>
    <row r="837" spans="1:3" x14ac:dyDescent="0.2">
      <c r="A837" t="s">
        <v>2755</v>
      </c>
      <c r="B837">
        <v>122</v>
      </c>
      <c r="C837" t="s">
        <v>2907</v>
      </c>
    </row>
    <row r="838" spans="1:3" x14ac:dyDescent="0.2">
      <c r="A838" t="s">
        <v>2755</v>
      </c>
      <c r="B838">
        <v>123</v>
      </c>
      <c r="C838" t="s">
        <v>2908</v>
      </c>
    </row>
    <row r="839" spans="1:3" x14ac:dyDescent="0.2">
      <c r="A839" t="s">
        <v>2755</v>
      </c>
      <c r="B839">
        <v>124</v>
      </c>
      <c r="C839" t="s">
        <v>2909</v>
      </c>
    </row>
    <row r="840" spans="1:3" x14ac:dyDescent="0.2">
      <c r="A840" t="s">
        <v>2755</v>
      </c>
      <c r="B840">
        <v>125</v>
      </c>
      <c r="C840" t="s">
        <v>2910</v>
      </c>
    </row>
    <row r="841" spans="1:3" x14ac:dyDescent="0.2">
      <c r="A841" t="s">
        <v>618</v>
      </c>
      <c r="B841">
        <v>1</v>
      </c>
      <c r="C841" t="s">
        <v>54</v>
      </c>
    </row>
    <row r="842" spans="1:3" x14ac:dyDescent="0.2">
      <c r="A842" t="s">
        <v>618</v>
      </c>
      <c r="B842">
        <v>2</v>
      </c>
      <c r="C842" t="s">
        <v>1470</v>
      </c>
    </row>
    <row r="843" spans="1:3" x14ac:dyDescent="0.2">
      <c r="A843" t="s">
        <v>618</v>
      </c>
      <c r="B843">
        <v>3</v>
      </c>
      <c r="C843" t="s">
        <v>51</v>
      </c>
    </row>
    <row r="844" spans="1:3" x14ac:dyDescent="0.2">
      <c r="A844" t="s">
        <v>618</v>
      </c>
      <c r="B844">
        <v>4</v>
      </c>
      <c r="C844" t="s">
        <v>1733</v>
      </c>
    </row>
    <row r="845" spans="1:3" x14ac:dyDescent="0.2">
      <c r="A845" t="s">
        <v>622</v>
      </c>
      <c r="B845">
        <v>1</v>
      </c>
      <c r="C845" t="s">
        <v>1734</v>
      </c>
    </row>
    <row r="846" spans="1:3" x14ac:dyDescent="0.2">
      <c r="A846" t="s">
        <v>622</v>
      </c>
      <c r="B846">
        <v>2</v>
      </c>
      <c r="C846" t="s">
        <v>1735</v>
      </c>
    </row>
    <row r="847" spans="1:3" x14ac:dyDescent="0.2">
      <c r="A847" t="s">
        <v>622</v>
      </c>
      <c r="B847">
        <v>3</v>
      </c>
      <c r="C847" t="s">
        <v>54</v>
      </c>
    </row>
    <row r="848" spans="1:3" x14ac:dyDescent="0.2">
      <c r="A848" t="s">
        <v>622</v>
      </c>
      <c r="B848">
        <v>4</v>
      </c>
      <c r="C848" t="s">
        <v>1736</v>
      </c>
    </row>
    <row r="849" spans="1:3" x14ac:dyDescent="0.2">
      <c r="A849" t="s">
        <v>626</v>
      </c>
      <c r="B849">
        <v>1</v>
      </c>
      <c r="C849" t="s">
        <v>45</v>
      </c>
    </row>
    <row r="850" spans="1:3" x14ac:dyDescent="0.2">
      <c r="A850" t="s">
        <v>629</v>
      </c>
      <c r="B850">
        <v>1</v>
      </c>
      <c r="C850" t="s">
        <v>13</v>
      </c>
    </row>
    <row r="851" spans="1:3" x14ac:dyDescent="0.2">
      <c r="A851" t="s">
        <v>629</v>
      </c>
      <c r="B851">
        <v>2</v>
      </c>
      <c r="C851" t="s">
        <v>27</v>
      </c>
    </row>
    <row r="852" spans="1:3" x14ac:dyDescent="0.2">
      <c r="A852" t="s">
        <v>629</v>
      </c>
      <c r="B852">
        <v>3</v>
      </c>
      <c r="C852" t="s">
        <v>70</v>
      </c>
    </row>
    <row r="853" spans="1:3" x14ac:dyDescent="0.2">
      <c r="A853" t="s">
        <v>633</v>
      </c>
      <c r="B853">
        <v>1</v>
      </c>
      <c r="C853" t="s">
        <v>13</v>
      </c>
    </row>
    <row r="854" spans="1:3" x14ac:dyDescent="0.2">
      <c r="A854" t="s">
        <v>633</v>
      </c>
      <c r="B854">
        <v>2</v>
      </c>
      <c r="C854" t="s">
        <v>27</v>
      </c>
    </row>
    <row r="855" spans="1:3" x14ac:dyDescent="0.2">
      <c r="A855" t="s">
        <v>633</v>
      </c>
      <c r="B855">
        <v>3</v>
      </c>
      <c r="C855" t="s">
        <v>70</v>
      </c>
    </row>
    <row r="856" spans="1:3" x14ac:dyDescent="0.2">
      <c r="A856" t="s">
        <v>635</v>
      </c>
      <c r="B856">
        <v>1</v>
      </c>
      <c r="C856" t="s">
        <v>13</v>
      </c>
    </row>
    <row r="857" spans="1:3" x14ac:dyDescent="0.2">
      <c r="A857" t="s">
        <v>635</v>
      </c>
      <c r="B857">
        <v>2</v>
      </c>
      <c r="C857" t="s">
        <v>20</v>
      </c>
    </row>
    <row r="858" spans="1:3" x14ac:dyDescent="0.2">
      <c r="A858" t="s">
        <v>635</v>
      </c>
      <c r="B858">
        <v>3</v>
      </c>
      <c r="C858" t="s">
        <v>27</v>
      </c>
    </row>
    <row r="859" spans="1:3" x14ac:dyDescent="0.2">
      <c r="A859" t="s">
        <v>635</v>
      </c>
      <c r="B859">
        <v>4</v>
      </c>
      <c r="C859" t="s">
        <v>19</v>
      </c>
    </row>
    <row r="860" spans="1:3" x14ac:dyDescent="0.2">
      <c r="A860" t="s">
        <v>639</v>
      </c>
      <c r="B860">
        <v>1</v>
      </c>
      <c r="C860" t="s">
        <v>13</v>
      </c>
    </row>
    <row r="861" spans="1:3" x14ac:dyDescent="0.2">
      <c r="A861" t="s">
        <v>639</v>
      </c>
      <c r="B861">
        <v>2</v>
      </c>
      <c r="C861" t="s">
        <v>27</v>
      </c>
    </row>
    <row r="862" spans="1:3" x14ac:dyDescent="0.2">
      <c r="A862" t="s">
        <v>639</v>
      </c>
      <c r="B862">
        <v>3</v>
      </c>
      <c r="C862" t="s">
        <v>20</v>
      </c>
    </row>
    <row r="863" spans="1:3" x14ac:dyDescent="0.2">
      <c r="A863" t="s">
        <v>639</v>
      </c>
      <c r="B863">
        <v>4</v>
      </c>
      <c r="C863" t="s">
        <v>19</v>
      </c>
    </row>
    <row r="864" spans="1:3" x14ac:dyDescent="0.2">
      <c r="A864" t="s">
        <v>642</v>
      </c>
      <c r="B864">
        <v>1</v>
      </c>
      <c r="C864" t="s">
        <v>13</v>
      </c>
    </row>
    <row r="865" spans="1:3" x14ac:dyDescent="0.2">
      <c r="A865" t="s">
        <v>642</v>
      </c>
      <c r="B865">
        <v>2</v>
      </c>
      <c r="C865" t="s">
        <v>20</v>
      </c>
    </row>
    <row r="866" spans="1:3" x14ac:dyDescent="0.2">
      <c r="A866" t="s">
        <v>642</v>
      </c>
      <c r="B866">
        <v>3</v>
      </c>
      <c r="C866" t="s">
        <v>27</v>
      </c>
    </row>
    <row r="867" spans="1:3" x14ac:dyDescent="0.2">
      <c r="A867" t="s">
        <v>642</v>
      </c>
      <c r="B867">
        <v>4</v>
      </c>
      <c r="C867" t="s">
        <v>19</v>
      </c>
    </row>
    <row r="868" spans="1:3" x14ac:dyDescent="0.2">
      <c r="A868" t="s">
        <v>644</v>
      </c>
      <c r="B868">
        <v>1</v>
      </c>
      <c r="C868" t="s">
        <v>13</v>
      </c>
    </row>
    <row r="869" spans="1:3" x14ac:dyDescent="0.2">
      <c r="A869" t="s">
        <v>644</v>
      </c>
      <c r="B869">
        <v>2</v>
      </c>
      <c r="C869" t="s">
        <v>27</v>
      </c>
    </row>
    <row r="870" spans="1:3" x14ac:dyDescent="0.2">
      <c r="A870" t="s">
        <v>644</v>
      </c>
      <c r="B870">
        <v>3</v>
      </c>
      <c r="C870" t="s">
        <v>20</v>
      </c>
    </row>
    <row r="871" spans="1:3" x14ac:dyDescent="0.2">
      <c r="A871" t="s">
        <v>644</v>
      </c>
      <c r="B871">
        <v>4</v>
      </c>
      <c r="C871" t="s">
        <v>19</v>
      </c>
    </row>
    <row r="872" spans="1:3" x14ac:dyDescent="0.2">
      <c r="A872" t="s">
        <v>2453</v>
      </c>
      <c r="B872">
        <v>1</v>
      </c>
      <c r="C872" t="s">
        <v>13</v>
      </c>
    </row>
    <row r="873" spans="1:3" x14ac:dyDescent="0.2">
      <c r="A873" t="s">
        <v>2453</v>
      </c>
      <c r="B873">
        <v>2</v>
      </c>
      <c r="C873" t="s">
        <v>27</v>
      </c>
    </row>
    <row r="874" spans="1:3" x14ac:dyDescent="0.2">
      <c r="A874" t="s">
        <v>2453</v>
      </c>
      <c r="B874">
        <v>3</v>
      </c>
      <c r="C874" t="s">
        <v>20</v>
      </c>
    </row>
    <row r="875" spans="1:3" x14ac:dyDescent="0.2">
      <c r="A875" t="s">
        <v>2453</v>
      </c>
      <c r="B875">
        <v>4</v>
      </c>
      <c r="C875" t="s">
        <v>19</v>
      </c>
    </row>
    <row r="876" spans="1:3" x14ac:dyDescent="0.2">
      <c r="A876" t="s">
        <v>648</v>
      </c>
      <c r="B876">
        <v>1</v>
      </c>
      <c r="C876" t="s">
        <v>13</v>
      </c>
    </row>
    <row r="877" spans="1:3" x14ac:dyDescent="0.2">
      <c r="A877" t="s">
        <v>648</v>
      </c>
      <c r="B877">
        <v>2</v>
      </c>
      <c r="C877" t="s">
        <v>27</v>
      </c>
    </row>
    <row r="878" spans="1:3" x14ac:dyDescent="0.2">
      <c r="A878" t="s">
        <v>648</v>
      </c>
      <c r="B878">
        <v>3</v>
      </c>
      <c r="C878" t="s">
        <v>20</v>
      </c>
    </row>
    <row r="879" spans="1:3" x14ac:dyDescent="0.2">
      <c r="A879" t="s">
        <v>648</v>
      </c>
      <c r="B879">
        <v>4</v>
      </c>
      <c r="C879" t="s">
        <v>19</v>
      </c>
    </row>
    <row r="880" spans="1:3" x14ac:dyDescent="0.2">
      <c r="A880" t="s">
        <v>651</v>
      </c>
      <c r="B880">
        <v>1</v>
      </c>
      <c r="C880" t="s">
        <v>1737</v>
      </c>
    </row>
    <row r="881" spans="1:3" x14ac:dyDescent="0.2">
      <c r="A881" t="s">
        <v>651</v>
      </c>
      <c r="B881">
        <v>2</v>
      </c>
      <c r="C881" t="s">
        <v>27</v>
      </c>
    </row>
    <row r="882" spans="1:3" x14ac:dyDescent="0.2">
      <c r="A882" t="s">
        <v>651</v>
      </c>
      <c r="B882">
        <v>3</v>
      </c>
      <c r="C882" t="s">
        <v>1703</v>
      </c>
    </row>
    <row r="883" spans="1:3" x14ac:dyDescent="0.2">
      <c r="A883" t="s">
        <v>655</v>
      </c>
      <c r="B883">
        <v>1</v>
      </c>
      <c r="C883" t="s">
        <v>1738</v>
      </c>
    </row>
    <row r="884" spans="1:3" x14ac:dyDescent="0.2">
      <c r="A884" t="s">
        <v>655</v>
      </c>
      <c r="B884">
        <v>2</v>
      </c>
      <c r="C884" t="s">
        <v>1739</v>
      </c>
    </row>
    <row r="885" spans="1:3" x14ac:dyDescent="0.2">
      <c r="A885" t="s">
        <v>655</v>
      </c>
      <c r="B885">
        <v>3</v>
      </c>
      <c r="C885" t="s">
        <v>1740</v>
      </c>
    </row>
    <row r="886" spans="1:3" x14ac:dyDescent="0.2">
      <c r="A886" t="s">
        <v>655</v>
      </c>
      <c r="B886">
        <v>4</v>
      </c>
      <c r="C886" t="s">
        <v>1741</v>
      </c>
    </row>
    <row r="887" spans="1:3" x14ac:dyDescent="0.2">
      <c r="A887" t="s">
        <v>655</v>
      </c>
      <c r="B887">
        <v>5</v>
      </c>
      <c r="C887" t="s">
        <v>70</v>
      </c>
    </row>
    <row r="888" spans="1:3" x14ac:dyDescent="0.2">
      <c r="A888" t="s">
        <v>655</v>
      </c>
      <c r="B888">
        <v>6</v>
      </c>
      <c r="C888" t="s">
        <v>4</v>
      </c>
    </row>
    <row r="889" spans="1:3" x14ac:dyDescent="0.2">
      <c r="A889" t="s">
        <v>658</v>
      </c>
      <c r="B889">
        <v>1</v>
      </c>
      <c r="C889" t="s">
        <v>1738</v>
      </c>
    </row>
    <row r="890" spans="1:3" x14ac:dyDescent="0.2">
      <c r="A890" t="s">
        <v>658</v>
      </c>
      <c r="B890">
        <v>2</v>
      </c>
      <c r="C890" t="s">
        <v>1739</v>
      </c>
    </row>
    <row r="891" spans="1:3" x14ac:dyDescent="0.2">
      <c r="A891" t="s">
        <v>658</v>
      </c>
      <c r="B891">
        <v>3</v>
      </c>
      <c r="C891" t="s">
        <v>19</v>
      </c>
    </row>
    <row r="892" spans="1:3" x14ac:dyDescent="0.2">
      <c r="A892" t="s">
        <v>661</v>
      </c>
      <c r="B892">
        <v>1</v>
      </c>
      <c r="C892" t="s">
        <v>1738</v>
      </c>
    </row>
    <row r="893" spans="1:3" x14ac:dyDescent="0.2">
      <c r="A893" t="s">
        <v>661</v>
      </c>
      <c r="B893">
        <v>2</v>
      </c>
      <c r="C893" t="s">
        <v>1739</v>
      </c>
    </row>
    <row r="894" spans="1:3" x14ac:dyDescent="0.2">
      <c r="A894" t="s">
        <v>661</v>
      </c>
      <c r="B894">
        <v>3</v>
      </c>
      <c r="C894" t="s">
        <v>1740</v>
      </c>
    </row>
    <row r="895" spans="1:3" x14ac:dyDescent="0.2">
      <c r="A895" t="s">
        <v>661</v>
      </c>
      <c r="B895">
        <v>4</v>
      </c>
      <c r="C895" t="s">
        <v>1741</v>
      </c>
    </row>
    <row r="896" spans="1:3" x14ac:dyDescent="0.2">
      <c r="A896" t="s">
        <v>661</v>
      </c>
      <c r="B896">
        <v>5</v>
      </c>
      <c r="C896" t="s">
        <v>70</v>
      </c>
    </row>
    <row r="897" spans="1:3" x14ac:dyDescent="0.2">
      <c r="A897" t="s">
        <v>661</v>
      </c>
      <c r="B897">
        <v>6</v>
      </c>
      <c r="C897" t="s">
        <v>4</v>
      </c>
    </row>
    <row r="898" spans="1:3" x14ac:dyDescent="0.2">
      <c r="A898" t="s">
        <v>664</v>
      </c>
      <c r="B898">
        <v>1</v>
      </c>
      <c r="C898" t="s">
        <v>34</v>
      </c>
    </row>
    <row r="899" spans="1:3" x14ac:dyDescent="0.2">
      <c r="A899" t="s">
        <v>664</v>
      </c>
      <c r="B899">
        <v>2</v>
      </c>
      <c r="C899" t="s">
        <v>1579</v>
      </c>
    </row>
    <row r="900" spans="1:3" x14ac:dyDescent="0.2">
      <c r="A900" t="s">
        <v>664</v>
      </c>
      <c r="B900">
        <v>3</v>
      </c>
      <c r="C900" t="s">
        <v>1742</v>
      </c>
    </row>
    <row r="901" spans="1:3" x14ac:dyDescent="0.2">
      <c r="A901" t="s">
        <v>667</v>
      </c>
      <c r="B901">
        <v>1</v>
      </c>
      <c r="C901" t="s">
        <v>34</v>
      </c>
    </row>
    <row r="902" spans="1:3" x14ac:dyDescent="0.2">
      <c r="A902" t="s">
        <v>667</v>
      </c>
      <c r="B902">
        <v>2</v>
      </c>
      <c r="C902" t="s">
        <v>1743</v>
      </c>
    </row>
    <row r="903" spans="1:3" x14ac:dyDescent="0.2">
      <c r="A903" t="s">
        <v>667</v>
      </c>
      <c r="B903">
        <v>3</v>
      </c>
      <c r="C903" t="s">
        <v>1744</v>
      </c>
    </row>
    <row r="904" spans="1:3" x14ac:dyDescent="0.2">
      <c r="A904" t="s">
        <v>670</v>
      </c>
      <c r="B904">
        <v>1</v>
      </c>
      <c r="C904" t="s">
        <v>34</v>
      </c>
    </row>
    <row r="905" spans="1:3" x14ac:dyDescent="0.2">
      <c r="A905" t="s">
        <v>673</v>
      </c>
      <c r="B905">
        <v>1</v>
      </c>
      <c r="C905" t="s">
        <v>34</v>
      </c>
    </row>
    <row r="906" spans="1:3" x14ac:dyDescent="0.2">
      <c r="A906" t="s">
        <v>673</v>
      </c>
      <c r="B906">
        <v>2</v>
      </c>
      <c r="C906" t="s">
        <v>52</v>
      </c>
    </row>
    <row r="907" spans="1:3" x14ac:dyDescent="0.2">
      <c r="A907" t="s">
        <v>673</v>
      </c>
      <c r="B907">
        <v>3</v>
      </c>
      <c r="C907" t="s">
        <v>1579</v>
      </c>
    </row>
    <row r="908" spans="1:3" x14ac:dyDescent="0.2">
      <c r="A908" t="s">
        <v>673</v>
      </c>
      <c r="B908">
        <v>4</v>
      </c>
      <c r="C908" t="s">
        <v>67</v>
      </c>
    </row>
    <row r="909" spans="1:3" x14ac:dyDescent="0.2">
      <c r="A909" t="s">
        <v>673</v>
      </c>
      <c r="B909">
        <v>5</v>
      </c>
      <c r="C909" t="s">
        <v>1745</v>
      </c>
    </row>
    <row r="910" spans="1:3" x14ac:dyDescent="0.2">
      <c r="A910" t="s">
        <v>2457</v>
      </c>
      <c r="B910">
        <v>1</v>
      </c>
      <c r="C910" t="s">
        <v>34</v>
      </c>
    </row>
    <row r="911" spans="1:3" x14ac:dyDescent="0.2">
      <c r="A911" t="s">
        <v>677</v>
      </c>
      <c r="B911">
        <v>1</v>
      </c>
      <c r="C911" t="s">
        <v>71</v>
      </c>
    </row>
    <row r="912" spans="1:3" x14ac:dyDescent="0.2">
      <c r="A912" t="s">
        <v>677</v>
      </c>
      <c r="B912">
        <v>2</v>
      </c>
      <c r="C912" t="s">
        <v>1746</v>
      </c>
    </row>
    <row r="913" spans="1:3" x14ac:dyDescent="0.2">
      <c r="A913" t="s">
        <v>677</v>
      </c>
      <c r="B913">
        <v>3</v>
      </c>
      <c r="C913" t="s">
        <v>1747</v>
      </c>
    </row>
    <row r="914" spans="1:3" x14ac:dyDescent="0.2">
      <c r="A914" t="s">
        <v>677</v>
      </c>
      <c r="B914">
        <v>4</v>
      </c>
      <c r="C914" t="s">
        <v>1748</v>
      </c>
    </row>
    <row r="915" spans="1:3" x14ac:dyDescent="0.2">
      <c r="A915" t="s">
        <v>681</v>
      </c>
      <c r="B915">
        <v>1</v>
      </c>
      <c r="C915" t="s">
        <v>71</v>
      </c>
    </row>
    <row r="916" spans="1:3" x14ac:dyDescent="0.2">
      <c r="A916" t="s">
        <v>683</v>
      </c>
      <c r="B916">
        <v>1</v>
      </c>
      <c r="C916" t="s">
        <v>71</v>
      </c>
    </row>
    <row r="917" spans="1:3" x14ac:dyDescent="0.2">
      <c r="A917" t="s">
        <v>683</v>
      </c>
      <c r="B917">
        <v>2</v>
      </c>
      <c r="C917" t="s">
        <v>1746</v>
      </c>
    </row>
    <row r="918" spans="1:3" x14ac:dyDescent="0.2">
      <c r="A918" t="s">
        <v>683</v>
      </c>
      <c r="B918">
        <v>3</v>
      </c>
      <c r="C918" t="s">
        <v>1747</v>
      </c>
    </row>
    <row r="919" spans="1:3" x14ac:dyDescent="0.2">
      <c r="A919" t="s">
        <v>683</v>
      </c>
      <c r="B919">
        <v>4</v>
      </c>
      <c r="C919" t="s">
        <v>1748</v>
      </c>
    </row>
    <row r="920" spans="1:3" x14ac:dyDescent="0.2">
      <c r="A920" t="s">
        <v>686</v>
      </c>
      <c r="B920">
        <v>1</v>
      </c>
      <c r="C920" t="s">
        <v>71</v>
      </c>
    </row>
    <row r="921" spans="1:3" x14ac:dyDescent="0.2">
      <c r="A921" t="s">
        <v>689</v>
      </c>
      <c r="B921">
        <v>1</v>
      </c>
      <c r="C921" t="s">
        <v>71</v>
      </c>
    </row>
    <row r="922" spans="1:3" x14ac:dyDescent="0.2">
      <c r="A922" t="s">
        <v>689</v>
      </c>
      <c r="B922">
        <v>2</v>
      </c>
      <c r="C922" t="s">
        <v>1749</v>
      </c>
    </row>
    <row r="923" spans="1:3" x14ac:dyDescent="0.2">
      <c r="A923" t="s">
        <v>693</v>
      </c>
      <c r="B923">
        <v>1</v>
      </c>
      <c r="C923" t="s">
        <v>71</v>
      </c>
    </row>
    <row r="924" spans="1:3" x14ac:dyDescent="0.2">
      <c r="A924" t="s">
        <v>693</v>
      </c>
      <c r="B924">
        <v>2</v>
      </c>
      <c r="C924" t="s">
        <v>1746</v>
      </c>
    </row>
    <row r="925" spans="1:3" x14ac:dyDescent="0.2">
      <c r="A925" t="s">
        <v>693</v>
      </c>
      <c r="B925">
        <v>3</v>
      </c>
      <c r="C925" t="s">
        <v>1747</v>
      </c>
    </row>
    <row r="926" spans="1:3" x14ac:dyDescent="0.2">
      <c r="A926" t="s">
        <v>693</v>
      </c>
      <c r="B926">
        <v>4</v>
      </c>
      <c r="C926" t="s">
        <v>1748</v>
      </c>
    </row>
    <row r="927" spans="1:3" x14ac:dyDescent="0.2">
      <c r="A927" t="s">
        <v>697</v>
      </c>
      <c r="B927">
        <v>1</v>
      </c>
      <c r="C927" t="s">
        <v>71</v>
      </c>
    </row>
    <row r="928" spans="1:3" x14ac:dyDescent="0.2">
      <c r="A928" t="s">
        <v>697</v>
      </c>
      <c r="B928">
        <v>2</v>
      </c>
      <c r="C928" t="s">
        <v>1748</v>
      </c>
    </row>
    <row r="929" spans="1:3" x14ac:dyDescent="0.2">
      <c r="A929" t="s">
        <v>1750</v>
      </c>
      <c r="B929">
        <v>1</v>
      </c>
      <c r="C929" t="s">
        <v>1455</v>
      </c>
    </row>
    <row r="930" spans="1:3" x14ac:dyDescent="0.2">
      <c r="A930" t="s">
        <v>1750</v>
      </c>
      <c r="B930">
        <v>2</v>
      </c>
      <c r="C930" t="s">
        <v>1751</v>
      </c>
    </row>
    <row r="931" spans="1:3" x14ac:dyDescent="0.2">
      <c r="A931" t="s">
        <v>1750</v>
      </c>
      <c r="B931">
        <v>3</v>
      </c>
      <c r="C931" t="s">
        <v>1495</v>
      </c>
    </row>
    <row r="932" spans="1:3" x14ac:dyDescent="0.2">
      <c r="A932" t="s">
        <v>1752</v>
      </c>
      <c r="B932">
        <v>1</v>
      </c>
      <c r="C932" t="s">
        <v>1455</v>
      </c>
    </row>
    <row r="933" spans="1:3" x14ac:dyDescent="0.2">
      <c r="A933" t="s">
        <v>1752</v>
      </c>
      <c r="B933">
        <v>2</v>
      </c>
      <c r="C933" t="s">
        <v>1753</v>
      </c>
    </row>
    <row r="934" spans="1:3" x14ac:dyDescent="0.2">
      <c r="A934" t="s">
        <v>1752</v>
      </c>
      <c r="B934">
        <v>3</v>
      </c>
      <c r="C934" t="s">
        <v>77</v>
      </c>
    </row>
    <row r="935" spans="1:3" x14ac:dyDescent="0.2">
      <c r="A935" t="s">
        <v>1752</v>
      </c>
      <c r="B935">
        <v>4</v>
      </c>
      <c r="C935" t="s">
        <v>1620</v>
      </c>
    </row>
    <row r="936" spans="1:3" x14ac:dyDescent="0.2">
      <c r="A936" t="s">
        <v>701</v>
      </c>
      <c r="B936">
        <v>1</v>
      </c>
      <c r="C936" t="s">
        <v>1754</v>
      </c>
    </row>
    <row r="937" spans="1:3" x14ac:dyDescent="0.2">
      <c r="A937" t="s">
        <v>701</v>
      </c>
      <c r="B937">
        <v>2</v>
      </c>
      <c r="C937" t="s">
        <v>1703</v>
      </c>
    </row>
    <row r="938" spans="1:3" x14ac:dyDescent="0.2">
      <c r="A938" t="s">
        <v>701</v>
      </c>
      <c r="B938">
        <v>3</v>
      </c>
      <c r="C938" t="s">
        <v>27</v>
      </c>
    </row>
    <row r="939" spans="1:3" x14ac:dyDescent="0.2">
      <c r="A939" t="s">
        <v>701</v>
      </c>
      <c r="B939">
        <v>4</v>
      </c>
      <c r="C939" t="s">
        <v>1586</v>
      </c>
    </row>
    <row r="940" spans="1:3" x14ac:dyDescent="0.2">
      <c r="A940" t="s">
        <v>701</v>
      </c>
      <c r="B940">
        <v>5</v>
      </c>
      <c r="C940" t="s">
        <v>1755</v>
      </c>
    </row>
    <row r="941" spans="1:3" x14ac:dyDescent="0.2">
      <c r="A941" t="s">
        <v>2759</v>
      </c>
      <c r="B941">
        <v>1</v>
      </c>
      <c r="C941" t="s">
        <v>1754</v>
      </c>
    </row>
    <row r="942" spans="1:3" x14ac:dyDescent="0.2">
      <c r="A942" t="s">
        <v>2759</v>
      </c>
      <c r="B942">
        <v>2</v>
      </c>
      <c r="C942" t="s">
        <v>1703</v>
      </c>
    </row>
    <row r="943" spans="1:3" x14ac:dyDescent="0.2">
      <c r="A943" t="s">
        <v>2759</v>
      </c>
      <c r="B943">
        <v>3</v>
      </c>
      <c r="C943" t="s">
        <v>1586</v>
      </c>
    </row>
    <row r="944" spans="1:3" x14ac:dyDescent="0.2">
      <c r="A944" t="s">
        <v>2759</v>
      </c>
      <c r="B944">
        <v>4</v>
      </c>
      <c r="C944" t="s">
        <v>27</v>
      </c>
    </row>
    <row r="945" spans="1:3" x14ac:dyDescent="0.2">
      <c r="A945" t="s">
        <v>2759</v>
      </c>
      <c r="B945">
        <v>5</v>
      </c>
      <c r="C945" t="s">
        <v>1756</v>
      </c>
    </row>
    <row r="946" spans="1:3" x14ac:dyDescent="0.2">
      <c r="A946" t="s">
        <v>704</v>
      </c>
      <c r="B946">
        <v>1</v>
      </c>
      <c r="C946" t="s">
        <v>1754</v>
      </c>
    </row>
    <row r="947" spans="1:3" x14ac:dyDescent="0.2">
      <c r="A947" t="s">
        <v>704</v>
      </c>
      <c r="B947">
        <v>2</v>
      </c>
      <c r="C947" t="s">
        <v>1703</v>
      </c>
    </row>
    <row r="948" spans="1:3" x14ac:dyDescent="0.2">
      <c r="A948" t="s">
        <v>704</v>
      </c>
      <c r="B948">
        <v>3</v>
      </c>
      <c r="C948" t="s">
        <v>1586</v>
      </c>
    </row>
    <row r="949" spans="1:3" x14ac:dyDescent="0.2">
      <c r="A949" t="s">
        <v>704</v>
      </c>
      <c r="B949">
        <v>4</v>
      </c>
      <c r="C949" t="s">
        <v>27</v>
      </c>
    </row>
    <row r="950" spans="1:3" x14ac:dyDescent="0.2">
      <c r="A950" t="s">
        <v>704</v>
      </c>
      <c r="B950">
        <v>5</v>
      </c>
      <c r="C950" t="s">
        <v>1756</v>
      </c>
    </row>
    <row r="951" spans="1:3" x14ac:dyDescent="0.2">
      <c r="A951" t="s">
        <v>708</v>
      </c>
      <c r="B951">
        <v>1</v>
      </c>
      <c r="C951" t="s">
        <v>1757</v>
      </c>
    </row>
    <row r="952" spans="1:3" x14ac:dyDescent="0.2">
      <c r="A952" t="s">
        <v>708</v>
      </c>
      <c r="B952">
        <v>2</v>
      </c>
      <c r="C952" t="s">
        <v>6</v>
      </c>
    </row>
    <row r="953" spans="1:3" x14ac:dyDescent="0.2">
      <c r="A953" t="s">
        <v>711</v>
      </c>
      <c r="B953">
        <v>1</v>
      </c>
      <c r="C953" t="s">
        <v>70</v>
      </c>
    </row>
    <row r="954" spans="1:3" x14ac:dyDescent="0.2">
      <c r="A954" t="s">
        <v>711</v>
      </c>
      <c r="B954">
        <v>2</v>
      </c>
      <c r="C954" t="s">
        <v>6</v>
      </c>
    </row>
    <row r="955" spans="1:3" x14ac:dyDescent="0.2">
      <c r="A955" t="s">
        <v>714</v>
      </c>
      <c r="B955">
        <v>1</v>
      </c>
      <c r="C955" t="s">
        <v>70</v>
      </c>
    </row>
    <row r="956" spans="1:3" x14ac:dyDescent="0.2">
      <c r="A956" t="s">
        <v>714</v>
      </c>
      <c r="B956">
        <v>2</v>
      </c>
      <c r="C956" t="s">
        <v>1738</v>
      </c>
    </row>
    <row r="957" spans="1:3" x14ac:dyDescent="0.2">
      <c r="A957" t="s">
        <v>714</v>
      </c>
      <c r="B957">
        <v>3</v>
      </c>
      <c r="C957" t="s">
        <v>6</v>
      </c>
    </row>
    <row r="958" spans="1:3" x14ac:dyDescent="0.2">
      <c r="A958" t="s">
        <v>714</v>
      </c>
      <c r="B958">
        <v>4</v>
      </c>
      <c r="C958" t="s">
        <v>1758</v>
      </c>
    </row>
    <row r="959" spans="1:3" x14ac:dyDescent="0.2">
      <c r="A959" t="s">
        <v>714</v>
      </c>
      <c r="B959">
        <v>5</v>
      </c>
      <c r="C959" t="s">
        <v>1759</v>
      </c>
    </row>
    <row r="960" spans="1:3" x14ac:dyDescent="0.2">
      <c r="A960" t="s">
        <v>717</v>
      </c>
      <c r="B960">
        <v>1</v>
      </c>
      <c r="C960" t="s">
        <v>70</v>
      </c>
    </row>
    <row r="961" spans="1:3" x14ac:dyDescent="0.2">
      <c r="A961" t="s">
        <v>717</v>
      </c>
      <c r="B961">
        <v>2</v>
      </c>
      <c r="C961" t="s">
        <v>1495</v>
      </c>
    </row>
    <row r="962" spans="1:3" x14ac:dyDescent="0.2">
      <c r="A962" t="s">
        <v>717</v>
      </c>
      <c r="B962">
        <v>3</v>
      </c>
      <c r="C962" t="s">
        <v>1621</v>
      </c>
    </row>
    <row r="963" spans="1:3" x14ac:dyDescent="0.2">
      <c r="A963" t="s">
        <v>720</v>
      </c>
      <c r="B963">
        <v>1</v>
      </c>
      <c r="C963" t="s">
        <v>70</v>
      </c>
    </row>
    <row r="964" spans="1:3" x14ac:dyDescent="0.2">
      <c r="A964" t="s">
        <v>720</v>
      </c>
      <c r="B964">
        <v>2</v>
      </c>
      <c r="C964" t="s">
        <v>1738</v>
      </c>
    </row>
    <row r="965" spans="1:3" x14ac:dyDescent="0.2">
      <c r="A965" t="s">
        <v>720</v>
      </c>
      <c r="B965">
        <v>3</v>
      </c>
      <c r="C965" t="s">
        <v>6</v>
      </c>
    </row>
    <row r="966" spans="1:3" x14ac:dyDescent="0.2">
      <c r="A966" t="s">
        <v>723</v>
      </c>
      <c r="B966">
        <v>1</v>
      </c>
      <c r="C966" t="s">
        <v>70</v>
      </c>
    </row>
    <row r="967" spans="1:3" x14ac:dyDescent="0.2">
      <c r="A967" t="s">
        <v>723</v>
      </c>
      <c r="B967">
        <v>2</v>
      </c>
      <c r="C967" t="s">
        <v>1760</v>
      </c>
    </row>
    <row r="968" spans="1:3" x14ac:dyDescent="0.2">
      <c r="A968" t="s">
        <v>723</v>
      </c>
      <c r="B968">
        <v>3</v>
      </c>
      <c r="C968" t="s">
        <v>77</v>
      </c>
    </row>
    <row r="969" spans="1:3" x14ac:dyDescent="0.2">
      <c r="A969" t="s">
        <v>725</v>
      </c>
      <c r="B969">
        <v>1</v>
      </c>
      <c r="C969" t="s">
        <v>70</v>
      </c>
    </row>
    <row r="970" spans="1:3" x14ac:dyDescent="0.2">
      <c r="A970" t="s">
        <v>725</v>
      </c>
      <c r="B970">
        <v>2</v>
      </c>
      <c r="C970" t="s">
        <v>1760</v>
      </c>
    </row>
    <row r="971" spans="1:3" x14ac:dyDescent="0.2">
      <c r="A971" t="s">
        <v>725</v>
      </c>
      <c r="B971">
        <v>3</v>
      </c>
      <c r="C971" t="s">
        <v>77</v>
      </c>
    </row>
    <row r="972" spans="1:3" x14ac:dyDescent="0.2">
      <c r="A972" t="s">
        <v>728</v>
      </c>
      <c r="B972">
        <v>1</v>
      </c>
      <c r="C972" t="s">
        <v>70</v>
      </c>
    </row>
    <row r="973" spans="1:3" x14ac:dyDescent="0.2">
      <c r="A973" t="s">
        <v>728</v>
      </c>
      <c r="B973">
        <v>2</v>
      </c>
      <c r="C973" t="s">
        <v>1455</v>
      </c>
    </row>
    <row r="974" spans="1:3" x14ac:dyDescent="0.2">
      <c r="A974" t="s">
        <v>728</v>
      </c>
      <c r="B974">
        <v>3</v>
      </c>
      <c r="C974" t="s">
        <v>1761</v>
      </c>
    </row>
    <row r="975" spans="1:3" x14ac:dyDescent="0.2">
      <c r="A975" t="s">
        <v>728</v>
      </c>
      <c r="B975">
        <v>4</v>
      </c>
      <c r="C975" t="s">
        <v>1762</v>
      </c>
    </row>
    <row r="976" spans="1:3" x14ac:dyDescent="0.2">
      <c r="A976" t="s">
        <v>728</v>
      </c>
      <c r="B976">
        <v>5</v>
      </c>
      <c r="C976" t="s">
        <v>1763</v>
      </c>
    </row>
    <row r="977" spans="1:3" x14ac:dyDescent="0.2">
      <c r="A977" t="s">
        <v>731</v>
      </c>
      <c r="B977">
        <v>1</v>
      </c>
      <c r="C977" t="s">
        <v>70</v>
      </c>
    </row>
    <row r="978" spans="1:3" x14ac:dyDescent="0.2">
      <c r="A978" t="s">
        <v>734</v>
      </c>
      <c r="B978">
        <v>1</v>
      </c>
      <c r="C978" t="s">
        <v>70</v>
      </c>
    </row>
    <row r="979" spans="1:3" x14ac:dyDescent="0.2">
      <c r="A979" t="s">
        <v>736</v>
      </c>
      <c r="B979">
        <v>1</v>
      </c>
      <c r="C979" t="s">
        <v>70</v>
      </c>
    </row>
    <row r="980" spans="1:3" x14ac:dyDescent="0.2">
      <c r="A980" t="s">
        <v>739</v>
      </c>
      <c r="B980">
        <v>1</v>
      </c>
      <c r="C980" t="s">
        <v>70</v>
      </c>
    </row>
    <row r="981" spans="1:3" x14ac:dyDescent="0.2">
      <c r="A981" t="s">
        <v>739</v>
      </c>
      <c r="B981">
        <v>2</v>
      </c>
      <c r="C981" t="s">
        <v>1764</v>
      </c>
    </row>
    <row r="982" spans="1:3" x14ac:dyDescent="0.2">
      <c r="A982" t="s">
        <v>739</v>
      </c>
      <c r="B982">
        <v>3</v>
      </c>
      <c r="C982" t="s">
        <v>1765</v>
      </c>
    </row>
    <row r="983" spans="1:3" x14ac:dyDescent="0.2">
      <c r="A983" t="s">
        <v>742</v>
      </c>
      <c r="B983">
        <v>1</v>
      </c>
      <c r="C983" t="s">
        <v>70</v>
      </c>
    </row>
    <row r="984" spans="1:3" x14ac:dyDescent="0.2">
      <c r="A984" t="s">
        <v>742</v>
      </c>
      <c r="B984">
        <v>2</v>
      </c>
      <c r="C984" t="s">
        <v>1766</v>
      </c>
    </row>
    <row r="985" spans="1:3" x14ac:dyDescent="0.2">
      <c r="A985" t="s">
        <v>746</v>
      </c>
      <c r="B985">
        <v>1</v>
      </c>
      <c r="C985" t="s">
        <v>70</v>
      </c>
    </row>
    <row r="986" spans="1:3" x14ac:dyDescent="0.2">
      <c r="A986" t="s">
        <v>749</v>
      </c>
      <c r="B986">
        <v>1</v>
      </c>
      <c r="C986" t="s">
        <v>70</v>
      </c>
    </row>
    <row r="987" spans="1:3" x14ac:dyDescent="0.2">
      <c r="A987" t="s">
        <v>749</v>
      </c>
      <c r="B987">
        <v>2</v>
      </c>
      <c r="C987" t="s">
        <v>62</v>
      </c>
    </row>
    <row r="988" spans="1:3" x14ac:dyDescent="0.2">
      <c r="A988" t="s">
        <v>752</v>
      </c>
      <c r="B988">
        <v>1</v>
      </c>
      <c r="C988" t="s">
        <v>70</v>
      </c>
    </row>
    <row r="989" spans="1:3" x14ac:dyDescent="0.2">
      <c r="A989" t="s">
        <v>752</v>
      </c>
      <c r="B989">
        <v>2</v>
      </c>
      <c r="C989" t="s">
        <v>1521</v>
      </c>
    </row>
    <row r="990" spans="1:3" x14ac:dyDescent="0.2">
      <c r="A990" t="s">
        <v>752</v>
      </c>
      <c r="B990">
        <v>3</v>
      </c>
      <c r="C990" t="s">
        <v>1767</v>
      </c>
    </row>
    <row r="991" spans="1:3" x14ac:dyDescent="0.2">
      <c r="A991" t="s">
        <v>755</v>
      </c>
      <c r="B991">
        <v>1</v>
      </c>
      <c r="C991" t="s">
        <v>70</v>
      </c>
    </row>
    <row r="992" spans="1:3" x14ac:dyDescent="0.2">
      <c r="A992" t="s">
        <v>755</v>
      </c>
      <c r="B992">
        <v>2</v>
      </c>
      <c r="C992" t="s">
        <v>1521</v>
      </c>
    </row>
    <row r="993" spans="1:3" x14ac:dyDescent="0.2">
      <c r="A993" t="s">
        <v>755</v>
      </c>
      <c r="B993">
        <v>3</v>
      </c>
      <c r="C993" t="s">
        <v>1767</v>
      </c>
    </row>
    <row r="994" spans="1:3" x14ac:dyDescent="0.2">
      <c r="A994" t="s">
        <v>758</v>
      </c>
      <c r="B994">
        <v>1</v>
      </c>
      <c r="C994" t="s">
        <v>70</v>
      </c>
    </row>
    <row r="995" spans="1:3" x14ac:dyDescent="0.2">
      <c r="A995" t="s">
        <v>760</v>
      </c>
      <c r="B995">
        <v>1</v>
      </c>
      <c r="C995" t="s">
        <v>70</v>
      </c>
    </row>
    <row r="996" spans="1:3" x14ac:dyDescent="0.2">
      <c r="A996" t="s">
        <v>760</v>
      </c>
      <c r="B996">
        <v>2</v>
      </c>
      <c r="C996" t="s">
        <v>20</v>
      </c>
    </row>
    <row r="997" spans="1:3" x14ac:dyDescent="0.2">
      <c r="A997" t="s">
        <v>760</v>
      </c>
      <c r="B997">
        <v>3</v>
      </c>
      <c r="C997" t="s">
        <v>64</v>
      </c>
    </row>
    <row r="998" spans="1:3" x14ac:dyDescent="0.2">
      <c r="A998" t="s">
        <v>760</v>
      </c>
      <c r="B998">
        <v>4</v>
      </c>
      <c r="C998" t="s">
        <v>39</v>
      </c>
    </row>
    <row r="999" spans="1:3" x14ac:dyDescent="0.2">
      <c r="A999" t="s">
        <v>762</v>
      </c>
      <c r="B999">
        <v>1</v>
      </c>
      <c r="C999" t="s">
        <v>70</v>
      </c>
    </row>
    <row r="1000" spans="1:3" x14ac:dyDescent="0.2">
      <c r="A1000" t="s">
        <v>765</v>
      </c>
      <c r="B1000">
        <v>1</v>
      </c>
      <c r="C1000" t="s">
        <v>70</v>
      </c>
    </row>
    <row r="1001" spans="1:3" x14ac:dyDescent="0.2">
      <c r="A1001" t="s">
        <v>765</v>
      </c>
      <c r="B1001">
        <v>2</v>
      </c>
      <c r="C1001" t="s">
        <v>20</v>
      </c>
    </row>
    <row r="1002" spans="1:3" x14ac:dyDescent="0.2">
      <c r="A1002" t="s">
        <v>765</v>
      </c>
      <c r="B1002">
        <v>3</v>
      </c>
      <c r="C1002" t="s">
        <v>64</v>
      </c>
    </row>
    <row r="1003" spans="1:3" x14ac:dyDescent="0.2">
      <c r="A1003" t="s">
        <v>768</v>
      </c>
      <c r="B1003">
        <v>1</v>
      </c>
      <c r="C1003" t="s">
        <v>70</v>
      </c>
    </row>
    <row r="1004" spans="1:3" x14ac:dyDescent="0.2">
      <c r="A1004" t="s">
        <v>768</v>
      </c>
      <c r="B1004">
        <v>2</v>
      </c>
      <c r="C1004" t="s">
        <v>73</v>
      </c>
    </row>
    <row r="1005" spans="1:3" x14ac:dyDescent="0.2">
      <c r="A1005" t="s">
        <v>768</v>
      </c>
      <c r="B1005">
        <v>3</v>
      </c>
      <c r="C1005" t="s">
        <v>20</v>
      </c>
    </row>
    <row r="1006" spans="1:3" x14ac:dyDescent="0.2">
      <c r="A1006" t="s">
        <v>768</v>
      </c>
      <c r="B1006">
        <v>4</v>
      </c>
      <c r="C1006" t="s">
        <v>53</v>
      </c>
    </row>
    <row r="1007" spans="1:3" x14ac:dyDescent="0.2">
      <c r="A1007" t="s">
        <v>772</v>
      </c>
      <c r="B1007">
        <v>1</v>
      </c>
      <c r="C1007" t="s">
        <v>70</v>
      </c>
    </row>
    <row r="1008" spans="1:3" x14ac:dyDescent="0.2">
      <c r="A1008" t="s">
        <v>772</v>
      </c>
      <c r="B1008">
        <v>2</v>
      </c>
      <c r="C1008" t="s">
        <v>1495</v>
      </c>
    </row>
    <row r="1009" spans="1:3" x14ac:dyDescent="0.2">
      <c r="A1009" t="s">
        <v>772</v>
      </c>
      <c r="B1009">
        <v>3</v>
      </c>
      <c r="C1009" t="s">
        <v>1621</v>
      </c>
    </row>
    <row r="1010" spans="1:3" x14ac:dyDescent="0.2">
      <c r="A1010" t="s">
        <v>775</v>
      </c>
      <c r="B1010">
        <v>1</v>
      </c>
      <c r="C1010" t="s">
        <v>70</v>
      </c>
    </row>
    <row r="1011" spans="1:3" x14ac:dyDescent="0.2">
      <c r="A1011" t="s">
        <v>775</v>
      </c>
      <c r="B1011">
        <v>2</v>
      </c>
      <c r="C1011" t="s">
        <v>1738</v>
      </c>
    </row>
    <row r="1012" spans="1:3" x14ac:dyDescent="0.2">
      <c r="A1012" t="s">
        <v>775</v>
      </c>
      <c r="B1012">
        <v>3</v>
      </c>
      <c r="C1012" t="s">
        <v>1758</v>
      </c>
    </row>
    <row r="1013" spans="1:3" x14ac:dyDescent="0.2">
      <c r="A1013" t="s">
        <v>775</v>
      </c>
      <c r="B1013">
        <v>4</v>
      </c>
      <c r="C1013" t="s">
        <v>1759</v>
      </c>
    </row>
    <row r="1014" spans="1:3" x14ac:dyDescent="0.2">
      <c r="A1014" t="s">
        <v>778</v>
      </c>
      <c r="B1014">
        <v>1</v>
      </c>
      <c r="C1014" t="s">
        <v>1768</v>
      </c>
    </row>
    <row r="1015" spans="1:3" x14ac:dyDescent="0.2">
      <c r="A1015" t="s">
        <v>778</v>
      </c>
      <c r="B1015">
        <v>2</v>
      </c>
      <c r="C1015" t="s">
        <v>1585</v>
      </c>
    </row>
    <row r="1016" spans="1:3" x14ac:dyDescent="0.2">
      <c r="A1016" t="s">
        <v>778</v>
      </c>
      <c r="B1016">
        <v>3</v>
      </c>
      <c r="C1016" t="s">
        <v>70</v>
      </c>
    </row>
    <row r="1017" spans="1:3" x14ac:dyDescent="0.2">
      <c r="A1017" t="s">
        <v>778</v>
      </c>
      <c r="B1017">
        <v>4</v>
      </c>
      <c r="C1017" t="s">
        <v>1769</v>
      </c>
    </row>
    <row r="1018" spans="1:3" x14ac:dyDescent="0.2">
      <c r="A1018" t="s">
        <v>778</v>
      </c>
      <c r="B1018">
        <v>5</v>
      </c>
      <c r="C1018" t="s">
        <v>1770</v>
      </c>
    </row>
    <row r="1019" spans="1:3" x14ac:dyDescent="0.2">
      <c r="A1019" t="s">
        <v>781</v>
      </c>
      <c r="B1019">
        <v>1</v>
      </c>
      <c r="C1019" t="s">
        <v>1505</v>
      </c>
    </row>
    <row r="1020" spans="1:3" x14ac:dyDescent="0.2">
      <c r="A1020" t="s">
        <v>781</v>
      </c>
      <c r="B1020">
        <v>2</v>
      </c>
      <c r="C1020" t="s">
        <v>1506</v>
      </c>
    </row>
    <row r="1021" spans="1:3" x14ac:dyDescent="0.2">
      <c r="A1021" t="s">
        <v>781</v>
      </c>
      <c r="B1021">
        <v>3</v>
      </c>
      <c r="C1021" t="s">
        <v>4</v>
      </c>
    </row>
    <row r="1022" spans="1:3" x14ac:dyDescent="0.2">
      <c r="A1022" t="s">
        <v>781</v>
      </c>
      <c r="B1022">
        <v>4</v>
      </c>
      <c r="C1022" t="s">
        <v>1643</v>
      </c>
    </row>
    <row r="1023" spans="1:3" x14ac:dyDescent="0.2">
      <c r="A1023" t="s">
        <v>1771</v>
      </c>
      <c r="B1023">
        <v>1</v>
      </c>
      <c r="C1023" t="s">
        <v>1772</v>
      </c>
    </row>
    <row r="1024" spans="1:3" x14ac:dyDescent="0.2">
      <c r="A1024" t="s">
        <v>1771</v>
      </c>
      <c r="B1024">
        <v>2</v>
      </c>
      <c r="C1024" t="s">
        <v>1773</v>
      </c>
    </row>
    <row r="1025" spans="1:3" x14ac:dyDescent="0.2">
      <c r="A1025" t="s">
        <v>1771</v>
      </c>
      <c r="B1025">
        <v>3</v>
      </c>
      <c r="C1025" t="s">
        <v>1774</v>
      </c>
    </row>
    <row r="1026" spans="1:3" x14ac:dyDescent="0.2">
      <c r="A1026" t="s">
        <v>783</v>
      </c>
      <c r="B1026">
        <v>1</v>
      </c>
      <c r="C1026" t="s">
        <v>1775</v>
      </c>
    </row>
    <row r="1027" spans="1:3" x14ac:dyDescent="0.2">
      <c r="A1027" t="s">
        <v>783</v>
      </c>
      <c r="B1027">
        <v>2</v>
      </c>
      <c r="C1027" t="s">
        <v>1776</v>
      </c>
    </row>
    <row r="1028" spans="1:3" x14ac:dyDescent="0.2">
      <c r="A1028" t="s">
        <v>783</v>
      </c>
      <c r="B1028">
        <v>3</v>
      </c>
      <c r="C1028" t="s">
        <v>60</v>
      </c>
    </row>
    <row r="1029" spans="1:3" x14ac:dyDescent="0.2">
      <c r="A1029" t="s">
        <v>786</v>
      </c>
      <c r="B1029">
        <v>1</v>
      </c>
      <c r="C1029" t="s">
        <v>1777</v>
      </c>
    </row>
    <row r="1030" spans="1:3" x14ac:dyDescent="0.2">
      <c r="A1030" t="s">
        <v>786</v>
      </c>
      <c r="B1030">
        <v>2</v>
      </c>
      <c r="C1030" t="s">
        <v>1778</v>
      </c>
    </row>
    <row r="1031" spans="1:3" x14ac:dyDescent="0.2">
      <c r="A1031" t="s">
        <v>786</v>
      </c>
      <c r="B1031">
        <v>3</v>
      </c>
      <c r="C1031" t="s">
        <v>60</v>
      </c>
    </row>
    <row r="1032" spans="1:3" x14ac:dyDescent="0.2">
      <c r="A1032" t="s">
        <v>1779</v>
      </c>
      <c r="B1032">
        <v>1</v>
      </c>
      <c r="C1032" t="s">
        <v>1780</v>
      </c>
    </row>
    <row r="1033" spans="1:3" x14ac:dyDescent="0.2">
      <c r="A1033" t="s">
        <v>1779</v>
      </c>
      <c r="B1033">
        <v>2</v>
      </c>
      <c r="C1033" t="s">
        <v>1710</v>
      </c>
    </row>
    <row r="1034" spans="1:3" x14ac:dyDescent="0.2">
      <c r="A1034" t="s">
        <v>1779</v>
      </c>
      <c r="B1034">
        <v>3</v>
      </c>
      <c r="C1034" t="s">
        <v>1576</v>
      </c>
    </row>
    <row r="1035" spans="1:3" x14ac:dyDescent="0.2">
      <c r="A1035" t="s">
        <v>1779</v>
      </c>
      <c r="B1035">
        <v>4</v>
      </c>
      <c r="C1035" t="s">
        <v>1577</v>
      </c>
    </row>
    <row r="1036" spans="1:3" x14ac:dyDescent="0.2">
      <c r="A1036" t="s">
        <v>789</v>
      </c>
      <c r="B1036">
        <v>1</v>
      </c>
      <c r="C1036" t="s">
        <v>1781</v>
      </c>
    </row>
    <row r="1037" spans="1:3" x14ac:dyDescent="0.2">
      <c r="A1037" t="s">
        <v>789</v>
      </c>
      <c r="B1037">
        <v>2</v>
      </c>
      <c r="C1037" t="s">
        <v>19</v>
      </c>
    </row>
    <row r="1038" spans="1:3" x14ac:dyDescent="0.2">
      <c r="A1038" t="s">
        <v>1782</v>
      </c>
      <c r="B1038">
        <v>1</v>
      </c>
      <c r="C1038" t="s">
        <v>1783</v>
      </c>
    </row>
    <row r="1039" spans="1:3" x14ac:dyDescent="0.2">
      <c r="A1039" t="s">
        <v>1782</v>
      </c>
      <c r="B1039">
        <v>2</v>
      </c>
      <c r="C1039" t="s">
        <v>1485</v>
      </c>
    </row>
    <row r="1040" spans="1:3" x14ac:dyDescent="0.2">
      <c r="A1040" t="s">
        <v>1782</v>
      </c>
      <c r="B1040">
        <v>3</v>
      </c>
      <c r="C1040" t="s">
        <v>1486</v>
      </c>
    </row>
    <row r="1041" spans="1:3" x14ac:dyDescent="0.2">
      <c r="A1041" t="s">
        <v>1784</v>
      </c>
      <c r="B1041">
        <v>1</v>
      </c>
      <c r="C1041" t="s">
        <v>1783</v>
      </c>
    </row>
    <row r="1042" spans="1:3" x14ac:dyDescent="0.2">
      <c r="A1042" t="s">
        <v>1784</v>
      </c>
      <c r="B1042">
        <v>2</v>
      </c>
      <c r="C1042" t="s">
        <v>1486</v>
      </c>
    </row>
    <row r="1043" spans="1:3" x14ac:dyDescent="0.2">
      <c r="A1043" t="s">
        <v>1784</v>
      </c>
      <c r="B1043">
        <v>3</v>
      </c>
      <c r="C1043" t="s">
        <v>1485</v>
      </c>
    </row>
    <row r="1044" spans="1:3" x14ac:dyDescent="0.2">
      <c r="A1044" t="s">
        <v>1785</v>
      </c>
      <c r="B1044">
        <v>1</v>
      </c>
      <c r="C1044" t="s">
        <v>1783</v>
      </c>
    </row>
    <row r="1045" spans="1:3" x14ac:dyDescent="0.2">
      <c r="A1045" t="s">
        <v>1785</v>
      </c>
      <c r="B1045">
        <v>2</v>
      </c>
      <c r="C1045" t="s">
        <v>1486</v>
      </c>
    </row>
    <row r="1046" spans="1:3" x14ac:dyDescent="0.2">
      <c r="A1046" t="s">
        <v>1785</v>
      </c>
      <c r="B1046">
        <v>3</v>
      </c>
      <c r="C1046" t="s">
        <v>1485</v>
      </c>
    </row>
    <row r="1047" spans="1:3" x14ac:dyDescent="0.2">
      <c r="A1047" t="s">
        <v>1786</v>
      </c>
      <c r="B1047">
        <v>1</v>
      </c>
      <c r="C1047" t="s">
        <v>1783</v>
      </c>
    </row>
    <row r="1048" spans="1:3" x14ac:dyDescent="0.2">
      <c r="A1048" t="s">
        <v>792</v>
      </c>
      <c r="B1048">
        <v>1</v>
      </c>
      <c r="C1048" t="s">
        <v>11</v>
      </c>
    </row>
    <row r="1049" spans="1:3" x14ac:dyDescent="0.2">
      <c r="A1049" t="s">
        <v>792</v>
      </c>
      <c r="B1049">
        <v>2</v>
      </c>
      <c r="C1049" t="s">
        <v>1609</v>
      </c>
    </row>
    <row r="1050" spans="1:3" x14ac:dyDescent="0.2">
      <c r="A1050" t="s">
        <v>792</v>
      </c>
      <c r="B1050">
        <v>3</v>
      </c>
      <c r="C1050" t="s">
        <v>75</v>
      </c>
    </row>
    <row r="1051" spans="1:3" x14ac:dyDescent="0.2">
      <c r="A1051" t="s">
        <v>792</v>
      </c>
      <c r="B1051">
        <v>4</v>
      </c>
      <c r="C1051" t="s">
        <v>1787</v>
      </c>
    </row>
    <row r="1052" spans="1:3" x14ac:dyDescent="0.2">
      <c r="A1052" t="s">
        <v>792</v>
      </c>
      <c r="B1052">
        <v>5</v>
      </c>
      <c r="C1052" t="s">
        <v>1788</v>
      </c>
    </row>
    <row r="1053" spans="1:3" x14ac:dyDescent="0.2">
      <c r="A1053" t="s">
        <v>1789</v>
      </c>
      <c r="B1053">
        <v>1</v>
      </c>
      <c r="C1053" t="s">
        <v>1790</v>
      </c>
    </row>
    <row r="1054" spans="1:3" x14ac:dyDescent="0.2">
      <c r="A1054" t="s">
        <v>1789</v>
      </c>
      <c r="B1054">
        <v>2</v>
      </c>
      <c r="C1054" t="s">
        <v>1791</v>
      </c>
    </row>
    <row r="1055" spans="1:3" x14ac:dyDescent="0.2">
      <c r="A1055" t="s">
        <v>1789</v>
      </c>
      <c r="B1055">
        <v>3</v>
      </c>
      <c r="C1055" t="s">
        <v>1792</v>
      </c>
    </row>
    <row r="1056" spans="1:3" x14ac:dyDescent="0.2">
      <c r="A1056" t="s">
        <v>1793</v>
      </c>
      <c r="B1056">
        <v>1</v>
      </c>
      <c r="C1056" t="s">
        <v>1575</v>
      </c>
    </row>
    <row r="1057" spans="1:3" x14ac:dyDescent="0.2">
      <c r="A1057" t="s">
        <v>1793</v>
      </c>
      <c r="B1057">
        <v>2</v>
      </c>
      <c r="C1057" t="s">
        <v>1576</v>
      </c>
    </row>
    <row r="1058" spans="1:3" x14ac:dyDescent="0.2">
      <c r="A1058" t="s">
        <v>1793</v>
      </c>
      <c r="B1058">
        <v>3</v>
      </c>
      <c r="C1058" t="s">
        <v>1577</v>
      </c>
    </row>
    <row r="1059" spans="1:3" x14ac:dyDescent="0.2">
      <c r="A1059" t="s">
        <v>796</v>
      </c>
      <c r="B1059">
        <v>1</v>
      </c>
      <c r="C1059" t="s">
        <v>1794</v>
      </c>
    </row>
    <row r="1060" spans="1:3" x14ac:dyDescent="0.2">
      <c r="A1060" t="s">
        <v>796</v>
      </c>
      <c r="B1060">
        <v>2</v>
      </c>
      <c r="C1060" t="s">
        <v>27</v>
      </c>
    </row>
    <row r="1061" spans="1:3" x14ac:dyDescent="0.2">
      <c r="A1061" t="s">
        <v>796</v>
      </c>
      <c r="B1061">
        <v>3</v>
      </c>
      <c r="C1061" t="s">
        <v>22</v>
      </c>
    </row>
    <row r="1062" spans="1:3" x14ac:dyDescent="0.2">
      <c r="A1062" t="s">
        <v>796</v>
      </c>
      <c r="B1062">
        <v>4</v>
      </c>
      <c r="C1062" t="s">
        <v>7</v>
      </c>
    </row>
    <row r="1063" spans="1:3" x14ac:dyDescent="0.2">
      <c r="A1063" t="s">
        <v>796</v>
      </c>
      <c r="B1063">
        <v>5</v>
      </c>
      <c r="C1063" t="s">
        <v>1795</v>
      </c>
    </row>
    <row r="1064" spans="1:3" x14ac:dyDescent="0.2">
      <c r="A1064" t="s">
        <v>799</v>
      </c>
      <c r="B1064">
        <v>1</v>
      </c>
      <c r="C1064" t="s">
        <v>41</v>
      </c>
    </row>
    <row r="1065" spans="1:3" x14ac:dyDescent="0.2">
      <c r="A1065" t="s">
        <v>799</v>
      </c>
      <c r="B1065">
        <v>2</v>
      </c>
      <c r="C1065" t="s">
        <v>73</v>
      </c>
    </row>
    <row r="1066" spans="1:3" x14ac:dyDescent="0.2">
      <c r="A1066" t="s">
        <v>799</v>
      </c>
      <c r="B1066">
        <v>3</v>
      </c>
      <c r="C1066" t="s">
        <v>70</v>
      </c>
    </row>
    <row r="1067" spans="1:3" x14ac:dyDescent="0.2">
      <c r="A1067" t="s">
        <v>803</v>
      </c>
      <c r="B1067">
        <v>1</v>
      </c>
      <c r="C1067" t="s">
        <v>41</v>
      </c>
    </row>
    <row r="1068" spans="1:3" x14ac:dyDescent="0.2">
      <c r="A1068" t="s">
        <v>803</v>
      </c>
      <c r="B1068">
        <v>2</v>
      </c>
      <c r="C1068" t="s">
        <v>73</v>
      </c>
    </row>
    <row r="1069" spans="1:3" x14ac:dyDescent="0.2">
      <c r="A1069" t="s">
        <v>803</v>
      </c>
      <c r="B1069">
        <v>3</v>
      </c>
      <c r="C1069" t="s">
        <v>70</v>
      </c>
    </row>
    <row r="1070" spans="1:3" x14ac:dyDescent="0.2">
      <c r="A1070" t="s">
        <v>806</v>
      </c>
      <c r="B1070">
        <v>1</v>
      </c>
      <c r="C1070" t="s">
        <v>41</v>
      </c>
    </row>
    <row r="1071" spans="1:3" x14ac:dyDescent="0.2">
      <c r="A1071" t="s">
        <v>808</v>
      </c>
      <c r="B1071">
        <v>1</v>
      </c>
      <c r="C1071" t="s">
        <v>41</v>
      </c>
    </row>
    <row r="1072" spans="1:3" x14ac:dyDescent="0.2">
      <c r="A1072" t="s">
        <v>808</v>
      </c>
      <c r="B1072">
        <v>2</v>
      </c>
      <c r="C1072" t="s">
        <v>53</v>
      </c>
    </row>
    <row r="1073" spans="1:3" x14ac:dyDescent="0.2">
      <c r="A1073" t="s">
        <v>808</v>
      </c>
      <c r="B1073">
        <v>3</v>
      </c>
      <c r="C1073" t="s">
        <v>70</v>
      </c>
    </row>
    <row r="1074" spans="1:3" x14ac:dyDescent="0.2">
      <c r="A1074" t="s">
        <v>811</v>
      </c>
      <c r="B1074">
        <v>1</v>
      </c>
      <c r="C1074" t="s">
        <v>1796</v>
      </c>
    </row>
    <row r="1075" spans="1:3" x14ac:dyDescent="0.2">
      <c r="A1075" t="s">
        <v>811</v>
      </c>
      <c r="B1075">
        <v>2</v>
      </c>
      <c r="C1075" t="s">
        <v>1797</v>
      </c>
    </row>
    <row r="1076" spans="1:3" x14ac:dyDescent="0.2">
      <c r="A1076" t="s">
        <v>811</v>
      </c>
      <c r="B1076">
        <v>3</v>
      </c>
      <c r="C1076" t="s">
        <v>1720</v>
      </c>
    </row>
    <row r="1077" spans="1:3" x14ac:dyDescent="0.2">
      <c r="A1077" t="s">
        <v>811</v>
      </c>
      <c r="B1077">
        <v>4</v>
      </c>
      <c r="C1077" t="s">
        <v>46</v>
      </c>
    </row>
    <row r="1078" spans="1:3" x14ac:dyDescent="0.2">
      <c r="A1078" t="s">
        <v>811</v>
      </c>
      <c r="B1078">
        <v>5</v>
      </c>
      <c r="C1078" t="s">
        <v>1798</v>
      </c>
    </row>
    <row r="1079" spans="1:3" x14ac:dyDescent="0.2">
      <c r="A1079" t="s">
        <v>815</v>
      </c>
      <c r="B1079">
        <v>1</v>
      </c>
      <c r="C1079" t="s">
        <v>1799</v>
      </c>
    </row>
    <row r="1080" spans="1:3" x14ac:dyDescent="0.2">
      <c r="A1080" t="s">
        <v>815</v>
      </c>
      <c r="B1080">
        <v>2</v>
      </c>
      <c r="C1080" t="s">
        <v>1800</v>
      </c>
    </row>
    <row r="1081" spans="1:3" x14ac:dyDescent="0.2">
      <c r="A1081" t="s">
        <v>815</v>
      </c>
      <c r="B1081">
        <v>3</v>
      </c>
      <c r="C1081" t="s">
        <v>1801</v>
      </c>
    </row>
    <row r="1082" spans="1:3" x14ac:dyDescent="0.2">
      <c r="A1082" t="s">
        <v>815</v>
      </c>
      <c r="B1082">
        <v>4</v>
      </c>
      <c r="C1082" t="s">
        <v>1802</v>
      </c>
    </row>
    <row r="1083" spans="1:3" x14ac:dyDescent="0.2">
      <c r="A1083" t="s">
        <v>815</v>
      </c>
      <c r="B1083">
        <v>5</v>
      </c>
      <c r="C1083" t="s">
        <v>48</v>
      </c>
    </row>
    <row r="1084" spans="1:3" x14ac:dyDescent="0.2">
      <c r="A1084" t="s">
        <v>815</v>
      </c>
      <c r="B1084">
        <v>6</v>
      </c>
      <c r="C1084" t="s">
        <v>1803</v>
      </c>
    </row>
    <row r="1085" spans="1:3" x14ac:dyDescent="0.2">
      <c r="A1085" t="s">
        <v>815</v>
      </c>
      <c r="B1085">
        <v>7</v>
      </c>
      <c r="C1085" t="s">
        <v>1804</v>
      </c>
    </row>
    <row r="1086" spans="1:3" x14ac:dyDescent="0.2">
      <c r="A1086" t="s">
        <v>815</v>
      </c>
      <c r="B1086">
        <v>8</v>
      </c>
      <c r="C1086" t="s">
        <v>1805</v>
      </c>
    </row>
    <row r="1087" spans="1:3" x14ac:dyDescent="0.2">
      <c r="A1087" t="s">
        <v>815</v>
      </c>
      <c r="B1087">
        <v>9</v>
      </c>
      <c r="C1087" t="s">
        <v>1806</v>
      </c>
    </row>
    <row r="1088" spans="1:3" x14ac:dyDescent="0.2">
      <c r="A1088" t="s">
        <v>815</v>
      </c>
      <c r="B1088">
        <v>10</v>
      </c>
      <c r="C1088" t="s">
        <v>1684</v>
      </c>
    </row>
    <row r="1089" spans="1:3" x14ac:dyDescent="0.2">
      <c r="A1089" t="s">
        <v>815</v>
      </c>
      <c r="B1089">
        <v>11</v>
      </c>
      <c r="C1089" t="s">
        <v>1807</v>
      </c>
    </row>
    <row r="1090" spans="1:3" x14ac:dyDescent="0.2">
      <c r="A1090" t="s">
        <v>815</v>
      </c>
      <c r="B1090">
        <v>12</v>
      </c>
      <c r="C1090" t="s">
        <v>1808</v>
      </c>
    </row>
    <row r="1091" spans="1:3" x14ac:dyDescent="0.2">
      <c r="A1091" t="s">
        <v>815</v>
      </c>
      <c r="B1091">
        <v>13</v>
      </c>
      <c r="C1091" t="s">
        <v>1809</v>
      </c>
    </row>
    <row r="1092" spans="1:3" x14ac:dyDescent="0.2">
      <c r="A1092" t="s">
        <v>815</v>
      </c>
      <c r="B1092">
        <v>14</v>
      </c>
      <c r="C1092" t="s">
        <v>1810</v>
      </c>
    </row>
    <row r="1093" spans="1:3" x14ac:dyDescent="0.2">
      <c r="A1093" t="s">
        <v>2761</v>
      </c>
      <c r="B1093">
        <v>1</v>
      </c>
      <c r="C1093" t="s">
        <v>1799</v>
      </c>
    </row>
    <row r="1094" spans="1:3" x14ac:dyDescent="0.2">
      <c r="A1094" t="s">
        <v>2761</v>
      </c>
      <c r="B1094">
        <v>2</v>
      </c>
      <c r="C1094" t="s">
        <v>2911</v>
      </c>
    </row>
    <row r="1095" spans="1:3" x14ac:dyDescent="0.2">
      <c r="A1095" t="s">
        <v>2761</v>
      </c>
      <c r="B1095">
        <v>3</v>
      </c>
      <c r="C1095" t="s">
        <v>2912</v>
      </c>
    </row>
    <row r="1096" spans="1:3" x14ac:dyDescent="0.2">
      <c r="A1096" t="s">
        <v>2761</v>
      </c>
      <c r="B1096">
        <v>4</v>
      </c>
      <c r="C1096" t="s">
        <v>2913</v>
      </c>
    </row>
    <row r="1097" spans="1:3" x14ac:dyDescent="0.2">
      <c r="A1097" t="s">
        <v>2761</v>
      </c>
      <c r="B1097">
        <v>5</v>
      </c>
      <c r="C1097" t="s">
        <v>1574</v>
      </c>
    </row>
    <row r="1098" spans="1:3" x14ac:dyDescent="0.2">
      <c r="A1098" t="s">
        <v>2761</v>
      </c>
      <c r="B1098">
        <v>6</v>
      </c>
      <c r="C1098" t="s">
        <v>48</v>
      </c>
    </row>
    <row r="1099" spans="1:3" x14ac:dyDescent="0.2">
      <c r="A1099" t="s">
        <v>2761</v>
      </c>
      <c r="B1099">
        <v>7</v>
      </c>
      <c r="C1099" t="s">
        <v>2914</v>
      </c>
    </row>
    <row r="1100" spans="1:3" x14ac:dyDescent="0.2">
      <c r="A1100" t="s">
        <v>2761</v>
      </c>
      <c r="B1100">
        <v>8</v>
      </c>
      <c r="C1100" t="s">
        <v>2915</v>
      </c>
    </row>
    <row r="1101" spans="1:3" x14ac:dyDescent="0.2">
      <c r="A1101" t="s">
        <v>2761</v>
      </c>
      <c r="B1101">
        <v>9</v>
      </c>
      <c r="C1101" t="s">
        <v>6</v>
      </c>
    </row>
    <row r="1102" spans="1:3" x14ac:dyDescent="0.2">
      <c r="A1102" t="s">
        <v>2761</v>
      </c>
      <c r="B1102">
        <v>10</v>
      </c>
      <c r="C1102" t="s">
        <v>1803</v>
      </c>
    </row>
    <row r="1103" spans="1:3" x14ac:dyDescent="0.2">
      <c r="A1103" t="s">
        <v>2761</v>
      </c>
      <c r="B1103">
        <v>11</v>
      </c>
      <c r="C1103" t="s">
        <v>1804</v>
      </c>
    </row>
    <row r="1104" spans="1:3" x14ac:dyDescent="0.2">
      <c r="A1104" t="s">
        <v>2761</v>
      </c>
      <c r="B1104">
        <v>12</v>
      </c>
      <c r="C1104" t="s">
        <v>1805</v>
      </c>
    </row>
    <row r="1105" spans="1:3" x14ac:dyDescent="0.2">
      <c r="A1105" t="s">
        <v>2761</v>
      </c>
      <c r="B1105">
        <v>13</v>
      </c>
      <c r="C1105" t="s">
        <v>1806</v>
      </c>
    </row>
    <row r="1106" spans="1:3" x14ac:dyDescent="0.2">
      <c r="A1106" t="s">
        <v>2761</v>
      </c>
      <c r="B1106">
        <v>14</v>
      </c>
      <c r="C1106" t="s">
        <v>2916</v>
      </c>
    </row>
    <row r="1107" spans="1:3" x14ac:dyDescent="0.2">
      <c r="A1107" t="s">
        <v>2761</v>
      </c>
      <c r="B1107">
        <v>15</v>
      </c>
      <c r="C1107" t="s">
        <v>1583</v>
      </c>
    </row>
    <row r="1108" spans="1:3" x14ac:dyDescent="0.2">
      <c r="A1108" t="s">
        <v>2761</v>
      </c>
      <c r="B1108">
        <v>16</v>
      </c>
      <c r="C1108" t="s">
        <v>1684</v>
      </c>
    </row>
    <row r="1109" spans="1:3" x14ac:dyDescent="0.2">
      <c r="A1109" t="s">
        <v>2761</v>
      </c>
      <c r="B1109">
        <v>17</v>
      </c>
      <c r="C1109" t="s">
        <v>3</v>
      </c>
    </row>
    <row r="1110" spans="1:3" x14ac:dyDescent="0.2">
      <c r="A1110" t="s">
        <v>2761</v>
      </c>
      <c r="B1110">
        <v>18</v>
      </c>
      <c r="C1110" t="s">
        <v>25</v>
      </c>
    </row>
    <row r="1111" spans="1:3" x14ac:dyDescent="0.2">
      <c r="A1111" t="s">
        <v>2761</v>
      </c>
      <c r="B1111">
        <v>19</v>
      </c>
      <c r="C1111" t="s">
        <v>57</v>
      </c>
    </row>
    <row r="1112" spans="1:3" x14ac:dyDescent="0.2">
      <c r="A1112" t="s">
        <v>2761</v>
      </c>
      <c r="B1112">
        <v>20</v>
      </c>
      <c r="C1112" t="s">
        <v>2917</v>
      </c>
    </row>
    <row r="1113" spans="1:3" x14ac:dyDescent="0.2">
      <c r="A1113" t="s">
        <v>2761</v>
      </c>
      <c r="B1113">
        <v>21</v>
      </c>
      <c r="C1113" t="s">
        <v>1584</v>
      </c>
    </row>
    <row r="1114" spans="1:3" x14ac:dyDescent="0.2">
      <c r="A1114" t="s">
        <v>2761</v>
      </c>
      <c r="B1114">
        <v>22</v>
      </c>
      <c r="C1114" t="s">
        <v>2918</v>
      </c>
    </row>
    <row r="1115" spans="1:3" x14ac:dyDescent="0.2">
      <c r="A1115" t="s">
        <v>2761</v>
      </c>
      <c r="B1115">
        <v>23</v>
      </c>
      <c r="C1115" t="s">
        <v>2919</v>
      </c>
    </row>
    <row r="1116" spans="1:3" x14ac:dyDescent="0.2">
      <c r="A1116" t="s">
        <v>2761</v>
      </c>
      <c r="B1116">
        <v>24</v>
      </c>
      <c r="C1116" t="s">
        <v>1810</v>
      </c>
    </row>
    <row r="1117" spans="1:3" x14ac:dyDescent="0.2">
      <c r="A1117" t="s">
        <v>2761</v>
      </c>
      <c r="B1117">
        <v>25</v>
      </c>
      <c r="C1117" t="s">
        <v>2920</v>
      </c>
    </row>
    <row r="1118" spans="1:3" x14ac:dyDescent="0.2">
      <c r="A1118" t="s">
        <v>819</v>
      </c>
      <c r="B1118">
        <v>1</v>
      </c>
      <c r="C1118" t="s">
        <v>1811</v>
      </c>
    </row>
    <row r="1119" spans="1:3" x14ac:dyDescent="0.2">
      <c r="A1119" t="s">
        <v>819</v>
      </c>
      <c r="B1119">
        <v>2</v>
      </c>
      <c r="C1119" t="s">
        <v>1812</v>
      </c>
    </row>
    <row r="1120" spans="1:3" x14ac:dyDescent="0.2">
      <c r="A1120" t="s">
        <v>819</v>
      </c>
      <c r="B1120">
        <v>3</v>
      </c>
      <c r="C1120" t="s">
        <v>46</v>
      </c>
    </row>
    <row r="1121" spans="1:3" x14ac:dyDescent="0.2">
      <c r="A1121" t="s">
        <v>819</v>
      </c>
      <c r="B1121">
        <v>4</v>
      </c>
      <c r="C1121" t="s">
        <v>1720</v>
      </c>
    </row>
    <row r="1122" spans="1:3" x14ac:dyDescent="0.2">
      <c r="A1122" t="s">
        <v>823</v>
      </c>
      <c r="B1122">
        <v>1</v>
      </c>
      <c r="C1122" t="s">
        <v>1645</v>
      </c>
    </row>
    <row r="1123" spans="1:3" x14ac:dyDescent="0.2">
      <c r="A1123" t="s">
        <v>823</v>
      </c>
      <c r="B1123">
        <v>2</v>
      </c>
      <c r="C1123" t="s">
        <v>1509</v>
      </c>
    </row>
    <row r="1124" spans="1:3" x14ac:dyDescent="0.2">
      <c r="A1124" t="s">
        <v>823</v>
      </c>
      <c r="B1124">
        <v>3</v>
      </c>
      <c r="C1124" t="s">
        <v>60</v>
      </c>
    </row>
    <row r="1125" spans="1:3" x14ac:dyDescent="0.2">
      <c r="A1125" t="s">
        <v>823</v>
      </c>
      <c r="B1125">
        <v>4</v>
      </c>
      <c r="C1125" t="s">
        <v>1813</v>
      </c>
    </row>
    <row r="1126" spans="1:3" x14ac:dyDescent="0.2">
      <c r="A1126" t="s">
        <v>823</v>
      </c>
      <c r="B1126">
        <v>5</v>
      </c>
      <c r="C1126" t="s">
        <v>1646</v>
      </c>
    </row>
    <row r="1127" spans="1:3" x14ac:dyDescent="0.2">
      <c r="A1127" t="s">
        <v>825</v>
      </c>
      <c r="B1127">
        <v>1</v>
      </c>
      <c r="C1127" t="s">
        <v>9</v>
      </c>
    </row>
    <row r="1128" spans="1:3" x14ac:dyDescent="0.2">
      <c r="A1128" t="s">
        <v>825</v>
      </c>
      <c r="B1128">
        <v>2</v>
      </c>
      <c r="C1128" t="s">
        <v>24</v>
      </c>
    </row>
    <row r="1129" spans="1:3" x14ac:dyDescent="0.2">
      <c r="A1129" t="s">
        <v>825</v>
      </c>
      <c r="B1129">
        <v>3</v>
      </c>
      <c r="C1129" t="s">
        <v>66</v>
      </c>
    </row>
    <row r="1130" spans="1:3" x14ac:dyDescent="0.2">
      <c r="A1130" t="s">
        <v>829</v>
      </c>
      <c r="B1130">
        <v>1</v>
      </c>
      <c r="C1130" t="s">
        <v>9</v>
      </c>
    </row>
    <row r="1131" spans="1:3" x14ac:dyDescent="0.2">
      <c r="A1131" t="s">
        <v>829</v>
      </c>
      <c r="B1131">
        <v>2</v>
      </c>
      <c r="C1131" t="s">
        <v>24</v>
      </c>
    </row>
    <row r="1132" spans="1:3" x14ac:dyDescent="0.2">
      <c r="A1132" t="s">
        <v>829</v>
      </c>
      <c r="B1132">
        <v>3</v>
      </c>
      <c r="C1132" t="s">
        <v>66</v>
      </c>
    </row>
    <row r="1133" spans="1:3" x14ac:dyDescent="0.2">
      <c r="A1133" t="s">
        <v>833</v>
      </c>
      <c r="B1133">
        <v>1</v>
      </c>
      <c r="C1133" t="s">
        <v>9</v>
      </c>
    </row>
    <row r="1134" spans="1:3" x14ac:dyDescent="0.2">
      <c r="A1134" t="s">
        <v>833</v>
      </c>
      <c r="B1134">
        <v>2</v>
      </c>
      <c r="C1134" t="s">
        <v>24</v>
      </c>
    </row>
    <row r="1135" spans="1:3" x14ac:dyDescent="0.2">
      <c r="A1135" t="s">
        <v>833</v>
      </c>
      <c r="B1135">
        <v>3</v>
      </c>
      <c r="C1135" t="s">
        <v>66</v>
      </c>
    </row>
    <row r="1136" spans="1:3" x14ac:dyDescent="0.2">
      <c r="A1136" t="s">
        <v>836</v>
      </c>
      <c r="B1136">
        <v>1</v>
      </c>
      <c r="C1136" t="s">
        <v>1814</v>
      </c>
    </row>
    <row r="1137" spans="1:3" x14ac:dyDescent="0.2">
      <c r="A1137" t="s">
        <v>836</v>
      </c>
      <c r="B1137">
        <v>2</v>
      </c>
      <c r="C1137" t="s">
        <v>1815</v>
      </c>
    </row>
    <row r="1138" spans="1:3" x14ac:dyDescent="0.2">
      <c r="A1138" t="s">
        <v>836</v>
      </c>
      <c r="B1138">
        <v>3</v>
      </c>
      <c r="C1138" t="s">
        <v>1816</v>
      </c>
    </row>
    <row r="1139" spans="1:3" x14ac:dyDescent="0.2">
      <c r="A1139" t="s">
        <v>836</v>
      </c>
      <c r="B1139">
        <v>4</v>
      </c>
      <c r="C1139" t="s">
        <v>1817</v>
      </c>
    </row>
    <row r="1140" spans="1:3" x14ac:dyDescent="0.2">
      <c r="A1140" t="s">
        <v>836</v>
      </c>
      <c r="B1140">
        <v>5</v>
      </c>
      <c r="C1140" t="s">
        <v>1818</v>
      </c>
    </row>
    <row r="1141" spans="1:3" x14ac:dyDescent="0.2">
      <c r="A1141" t="s">
        <v>836</v>
      </c>
      <c r="B1141">
        <v>6</v>
      </c>
      <c r="C1141" t="s">
        <v>1819</v>
      </c>
    </row>
    <row r="1142" spans="1:3" x14ac:dyDescent="0.2">
      <c r="A1142" t="s">
        <v>836</v>
      </c>
      <c r="B1142">
        <v>7</v>
      </c>
      <c r="C1142" t="s">
        <v>1820</v>
      </c>
    </row>
    <row r="1143" spans="1:3" x14ac:dyDescent="0.2">
      <c r="A1143" t="s">
        <v>836</v>
      </c>
      <c r="B1143">
        <v>8</v>
      </c>
      <c r="C1143" t="s">
        <v>1821</v>
      </c>
    </row>
    <row r="1144" spans="1:3" x14ac:dyDescent="0.2">
      <c r="A1144" t="s">
        <v>836</v>
      </c>
      <c r="B1144">
        <v>9</v>
      </c>
      <c r="C1144" t="s">
        <v>1822</v>
      </c>
    </row>
    <row r="1145" spans="1:3" x14ac:dyDescent="0.2">
      <c r="A1145" t="s">
        <v>836</v>
      </c>
      <c r="B1145">
        <v>10</v>
      </c>
      <c r="C1145" t="s">
        <v>1823</v>
      </c>
    </row>
    <row r="1146" spans="1:3" x14ac:dyDescent="0.2">
      <c r="A1146" t="s">
        <v>836</v>
      </c>
      <c r="B1146">
        <v>11</v>
      </c>
      <c r="C1146" t="s">
        <v>1824</v>
      </c>
    </row>
    <row r="1147" spans="1:3" x14ac:dyDescent="0.2">
      <c r="A1147" t="s">
        <v>836</v>
      </c>
      <c r="B1147">
        <v>12</v>
      </c>
      <c r="C1147" t="s">
        <v>1825</v>
      </c>
    </row>
    <row r="1148" spans="1:3" x14ac:dyDescent="0.2">
      <c r="A1148" t="s">
        <v>836</v>
      </c>
      <c r="B1148">
        <v>13</v>
      </c>
      <c r="C1148" t="s">
        <v>1826</v>
      </c>
    </row>
    <row r="1149" spans="1:3" x14ac:dyDescent="0.2">
      <c r="A1149" t="s">
        <v>836</v>
      </c>
      <c r="B1149">
        <v>14</v>
      </c>
      <c r="C1149" t="s">
        <v>1827</v>
      </c>
    </row>
    <row r="1150" spans="1:3" x14ac:dyDescent="0.2">
      <c r="A1150" t="s">
        <v>836</v>
      </c>
      <c r="B1150">
        <v>15</v>
      </c>
      <c r="C1150" t="s">
        <v>1828</v>
      </c>
    </row>
    <row r="1151" spans="1:3" x14ac:dyDescent="0.2">
      <c r="A1151" t="s">
        <v>836</v>
      </c>
      <c r="B1151">
        <v>16</v>
      </c>
      <c r="C1151" t="s">
        <v>1829</v>
      </c>
    </row>
    <row r="1152" spans="1:3" x14ac:dyDescent="0.2">
      <c r="A1152" t="s">
        <v>836</v>
      </c>
      <c r="B1152">
        <v>17</v>
      </c>
      <c r="C1152" t="s">
        <v>1830</v>
      </c>
    </row>
    <row r="1153" spans="1:3" x14ac:dyDescent="0.2">
      <c r="A1153" t="s">
        <v>836</v>
      </c>
      <c r="B1153">
        <v>18</v>
      </c>
      <c r="C1153" t="s">
        <v>1831</v>
      </c>
    </row>
    <row r="1154" spans="1:3" x14ac:dyDescent="0.2">
      <c r="A1154" t="s">
        <v>836</v>
      </c>
      <c r="B1154">
        <v>19</v>
      </c>
      <c r="C1154" t="s">
        <v>1832</v>
      </c>
    </row>
    <row r="1155" spans="1:3" x14ac:dyDescent="0.2">
      <c r="A1155" t="s">
        <v>836</v>
      </c>
      <c r="B1155">
        <v>20</v>
      </c>
      <c r="C1155" t="s">
        <v>1833</v>
      </c>
    </row>
    <row r="1156" spans="1:3" x14ac:dyDescent="0.2">
      <c r="A1156" t="s">
        <v>836</v>
      </c>
      <c r="B1156">
        <v>21</v>
      </c>
      <c r="C1156" t="s">
        <v>1834</v>
      </c>
    </row>
    <row r="1157" spans="1:3" x14ac:dyDescent="0.2">
      <c r="A1157" t="s">
        <v>836</v>
      </c>
      <c r="B1157">
        <v>22</v>
      </c>
      <c r="C1157" t="s">
        <v>1835</v>
      </c>
    </row>
    <row r="1158" spans="1:3" x14ac:dyDescent="0.2">
      <c r="A1158" t="s">
        <v>836</v>
      </c>
      <c r="B1158">
        <v>23</v>
      </c>
      <c r="C1158" t="s">
        <v>1836</v>
      </c>
    </row>
    <row r="1159" spans="1:3" x14ac:dyDescent="0.2">
      <c r="A1159" t="s">
        <v>836</v>
      </c>
      <c r="B1159">
        <v>24</v>
      </c>
      <c r="C1159" t="s">
        <v>1837</v>
      </c>
    </row>
    <row r="1160" spans="1:3" x14ac:dyDescent="0.2">
      <c r="A1160" t="s">
        <v>836</v>
      </c>
      <c r="B1160">
        <v>25</v>
      </c>
      <c r="C1160" t="s">
        <v>1838</v>
      </c>
    </row>
    <row r="1161" spans="1:3" x14ac:dyDescent="0.2">
      <c r="A1161" t="s">
        <v>836</v>
      </c>
      <c r="B1161">
        <v>26</v>
      </c>
      <c r="C1161" t="s">
        <v>1839</v>
      </c>
    </row>
    <row r="1162" spans="1:3" x14ac:dyDescent="0.2">
      <c r="A1162" t="s">
        <v>836</v>
      </c>
      <c r="B1162">
        <v>27</v>
      </c>
      <c r="C1162" t="s">
        <v>1840</v>
      </c>
    </row>
    <row r="1163" spans="1:3" x14ac:dyDescent="0.2">
      <c r="A1163" t="s">
        <v>836</v>
      </c>
      <c r="B1163">
        <v>28</v>
      </c>
      <c r="C1163" t="s">
        <v>1841</v>
      </c>
    </row>
    <row r="1164" spans="1:3" x14ac:dyDescent="0.2">
      <c r="A1164" t="s">
        <v>836</v>
      </c>
      <c r="B1164">
        <v>29</v>
      </c>
      <c r="C1164" t="s">
        <v>1842</v>
      </c>
    </row>
    <row r="1165" spans="1:3" x14ac:dyDescent="0.2">
      <c r="A1165" t="s">
        <v>836</v>
      </c>
      <c r="B1165">
        <v>30</v>
      </c>
      <c r="C1165" t="s">
        <v>1843</v>
      </c>
    </row>
    <row r="1166" spans="1:3" x14ac:dyDescent="0.2">
      <c r="A1166" t="s">
        <v>836</v>
      </c>
      <c r="B1166">
        <v>31</v>
      </c>
      <c r="C1166" t="s">
        <v>22</v>
      </c>
    </row>
    <row r="1167" spans="1:3" x14ac:dyDescent="0.2">
      <c r="A1167" t="s">
        <v>836</v>
      </c>
      <c r="B1167">
        <v>32</v>
      </c>
      <c r="C1167" t="s">
        <v>1844</v>
      </c>
    </row>
    <row r="1168" spans="1:3" x14ac:dyDescent="0.2">
      <c r="A1168" t="s">
        <v>836</v>
      </c>
      <c r="B1168">
        <v>33</v>
      </c>
      <c r="C1168" t="s">
        <v>1845</v>
      </c>
    </row>
    <row r="1169" spans="1:3" x14ac:dyDescent="0.2">
      <c r="A1169" t="s">
        <v>836</v>
      </c>
      <c r="B1169">
        <v>34</v>
      </c>
      <c r="C1169" t="s">
        <v>1846</v>
      </c>
    </row>
    <row r="1170" spans="1:3" x14ac:dyDescent="0.2">
      <c r="A1170" t="s">
        <v>836</v>
      </c>
      <c r="B1170">
        <v>35</v>
      </c>
      <c r="C1170" t="s">
        <v>1847</v>
      </c>
    </row>
    <row r="1171" spans="1:3" x14ac:dyDescent="0.2">
      <c r="A1171" t="s">
        <v>836</v>
      </c>
      <c r="B1171">
        <v>36</v>
      </c>
      <c r="C1171" t="s">
        <v>1848</v>
      </c>
    </row>
    <row r="1172" spans="1:3" x14ac:dyDescent="0.2">
      <c r="A1172" t="s">
        <v>836</v>
      </c>
      <c r="B1172">
        <v>37</v>
      </c>
      <c r="C1172" t="s">
        <v>1849</v>
      </c>
    </row>
    <row r="1173" spans="1:3" x14ac:dyDescent="0.2">
      <c r="A1173" t="s">
        <v>836</v>
      </c>
      <c r="B1173">
        <v>38</v>
      </c>
      <c r="C1173" t="s">
        <v>1850</v>
      </c>
    </row>
    <row r="1174" spans="1:3" x14ac:dyDescent="0.2">
      <c r="A1174" t="s">
        <v>839</v>
      </c>
      <c r="B1174">
        <v>1</v>
      </c>
      <c r="C1174" t="s">
        <v>7</v>
      </c>
    </row>
    <row r="1175" spans="1:3" x14ac:dyDescent="0.2">
      <c r="A1175" t="s">
        <v>839</v>
      </c>
      <c r="B1175">
        <v>2</v>
      </c>
      <c r="C1175" t="s">
        <v>27</v>
      </c>
    </row>
    <row r="1176" spans="1:3" x14ac:dyDescent="0.2">
      <c r="A1176" t="s">
        <v>839</v>
      </c>
      <c r="B1176">
        <v>3</v>
      </c>
      <c r="C1176" t="s">
        <v>22</v>
      </c>
    </row>
    <row r="1177" spans="1:3" x14ac:dyDescent="0.2">
      <c r="A1177" t="s">
        <v>839</v>
      </c>
      <c r="B1177">
        <v>4</v>
      </c>
      <c r="C1177" t="s">
        <v>1851</v>
      </c>
    </row>
    <row r="1178" spans="1:3" x14ac:dyDescent="0.2">
      <c r="A1178" t="s">
        <v>842</v>
      </c>
      <c r="B1178">
        <v>1</v>
      </c>
      <c r="C1178" t="s">
        <v>7</v>
      </c>
    </row>
    <row r="1179" spans="1:3" x14ac:dyDescent="0.2">
      <c r="A1179" t="s">
        <v>842</v>
      </c>
      <c r="B1179">
        <v>2</v>
      </c>
      <c r="C1179" t="s">
        <v>10</v>
      </c>
    </row>
    <row r="1180" spans="1:3" x14ac:dyDescent="0.2">
      <c r="A1180" t="s">
        <v>842</v>
      </c>
      <c r="B1180">
        <v>3</v>
      </c>
      <c r="C1180" t="s">
        <v>29</v>
      </c>
    </row>
    <row r="1181" spans="1:3" x14ac:dyDescent="0.2">
      <c r="A1181" t="s">
        <v>842</v>
      </c>
      <c r="B1181">
        <v>4</v>
      </c>
      <c r="C1181" t="s">
        <v>24</v>
      </c>
    </row>
    <row r="1182" spans="1:3" x14ac:dyDescent="0.2">
      <c r="A1182" t="s">
        <v>846</v>
      </c>
      <c r="B1182">
        <v>1</v>
      </c>
      <c r="C1182" t="s">
        <v>1852</v>
      </c>
    </row>
    <row r="1183" spans="1:3" x14ac:dyDescent="0.2">
      <c r="A1183" t="s">
        <v>846</v>
      </c>
      <c r="B1183">
        <v>2</v>
      </c>
      <c r="C1183" t="s">
        <v>1853</v>
      </c>
    </row>
    <row r="1184" spans="1:3" x14ac:dyDescent="0.2">
      <c r="A1184" t="s">
        <v>846</v>
      </c>
      <c r="B1184">
        <v>3</v>
      </c>
      <c r="C1184" t="s">
        <v>1854</v>
      </c>
    </row>
    <row r="1185" spans="1:3" x14ac:dyDescent="0.2">
      <c r="A1185" t="s">
        <v>846</v>
      </c>
      <c r="B1185">
        <v>4</v>
      </c>
      <c r="C1185" t="s">
        <v>1855</v>
      </c>
    </row>
    <row r="1186" spans="1:3" x14ac:dyDescent="0.2">
      <c r="A1186" t="s">
        <v>846</v>
      </c>
      <c r="B1186">
        <v>5</v>
      </c>
      <c r="C1186" t="s">
        <v>1856</v>
      </c>
    </row>
    <row r="1187" spans="1:3" x14ac:dyDescent="0.2">
      <c r="A1187" t="s">
        <v>846</v>
      </c>
      <c r="B1187">
        <v>6</v>
      </c>
      <c r="C1187" t="s">
        <v>1857</v>
      </c>
    </row>
    <row r="1188" spans="1:3" x14ac:dyDescent="0.2">
      <c r="A1188" t="s">
        <v>846</v>
      </c>
      <c r="B1188">
        <v>7</v>
      </c>
      <c r="C1188" t="s">
        <v>1858</v>
      </c>
    </row>
    <row r="1189" spans="1:3" x14ac:dyDescent="0.2">
      <c r="A1189" t="s">
        <v>846</v>
      </c>
      <c r="B1189">
        <v>8</v>
      </c>
      <c r="C1189" t="s">
        <v>1859</v>
      </c>
    </row>
    <row r="1190" spans="1:3" x14ac:dyDescent="0.2">
      <c r="A1190" t="s">
        <v>846</v>
      </c>
      <c r="B1190">
        <v>9</v>
      </c>
      <c r="C1190" t="s">
        <v>1860</v>
      </c>
    </row>
    <row r="1191" spans="1:3" x14ac:dyDescent="0.2">
      <c r="A1191" t="s">
        <v>846</v>
      </c>
      <c r="B1191">
        <v>10</v>
      </c>
      <c r="C1191" t="s">
        <v>1861</v>
      </c>
    </row>
    <row r="1192" spans="1:3" x14ac:dyDescent="0.2">
      <c r="A1192" t="s">
        <v>846</v>
      </c>
      <c r="B1192">
        <v>11</v>
      </c>
      <c r="C1192" t="s">
        <v>1862</v>
      </c>
    </row>
    <row r="1193" spans="1:3" x14ac:dyDescent="0.2">
      <c r="A1193" t="s">
        <v>846</v>
      </c>
      <c r="B1193">
        <v>12</v>
      </c>
      <c r="C1193" t="s">
        <v>1863</v>
      </c>
    </row>
    <row r="1194" spans="1:3" x14ac:dyDescent="0.2">
      <c r="A1194" t="s">
        <v>846</v>
      </c>
      <c r="B1194">
        <v>13</v>
      </c>
      <c r="C1194" t="s">
        <v>1864</v>
      </c>
    </row>
    <row r="1195" spans="1:3" x14ac:dyDescent="0.2">
      <c r="A1195" t="s">
        <v>846</v>
      </c>
      <c r="B1195">
        <v>14</v>
      </c>
      <c r="C1195" t="s">
        <v>1865</v>
      </c>
    </row>
    <row r="1196" spans="1:3" x14ac:dyDescent="0.2">
      <c r="A1196" t="s">
        <v>846</v>
      </c>
      <c r="B1196">
        <v>15</v>
      </c>
      <c r="C1196" t="s">
        <v>1866</v>
      </c>
    </row>
    <row r="1197" spans="1:3" x14ac:dyDescent="0.2">
      <c r="A1197" t="s">
        <v>846</v>
      </c>
      <c r="B1197">
        <v>16</v>
      </c>
      <c r="C1197" t="s">
        <v>1867</v>
      </c>
    </row>
    <row r="1198" spans="1:3" x14ac:dyDescent="0.2">
      <c r="A1198" t="s">
        <v>846</v>
      </c>
      <c r="B1198">
        <v>17</v>
      </c>
      <c r="C1198" t="s">
        <v>1868</v>
      </c>
    </row>
    <row r="1199" spans="1:3" x14ac:dyDescent="0.2">
      <c r="A1199" t="s">
        <v>846</v>
      </c>
      <c r="B1199">
        <v>18</v>
      </c>
      <c r="C1199" t="s">
        <v>1869</v>
      </c>
    </row>
    <row r="1200" spans="1:3" x14ac:dyDescent="0.2">
      <c r="A1200" t="s">
        <v>846</v>
      </c>
      <c r="B1200">
        <v>19</v>
      </c>
      <c r="C1200" t="s">
        <v>1870</v>
      </c>
    </row>
    <row r="1201" spans="1:3" x14ac:dyDescent="0.2">
      <c r="A1201" t="s">
        <v>846</v>
      </c>
      <c r="B1201">
        <v>20</v>
      </c>
      <c r="C1201" t="s">
        <v>1871</v>
      </c>
    </row>
    <row r="1202" spans="1:3" x14ac:dyDescent="0.2">
      <c r="A1202" t="s">
        <v>846</v>
      </c>
      <c r="B1202">
        <v>21</v>
      </c>
      <c r="C1202" t="s">
        <v>1872</v>
      </c>
    </row>
    <row r="1203" spans="1:3" x14ac:dyDescent="0.2">
      <c r="A1203" t="s">
        <v>846</v>
      </c>
      <c r="B1203">
        <v>22</v>
      </c>
      <c r="C1203" t="s">
        <v>1873</v>
      </c>
    </row>
    <row r="1204" spans="1:3" x14ac:dyDescent="0.2">
      <c r="A1204" t="s">
        <v>846</v>
      </c>
      <c r="B1204">
        <v>23</v>
      </c>
      <c r="C1204" t="s">
        <v>1874</v>
      </c>
    </row>
    <row r="1205" spans="1:3" x14ac:dyDescent="0.2">
      <c r="A1205" t="s">
        <v>846</v>
      </c>
      <c r="B1205">
        <v>24</v>
      </c>
      <c r="C1205" t="s">
        <v>1875</v>
      </c>
    </row>
    <row r="1206" spans="1:3" x14ac:dyDescent="0.2">
      <c r="A1206" t="s">
        <v>846</v>
      </c>
      <c r="B1206">
        <v>25</v>
      </c>
      <c r="C1206" t="s">
        <v>1876</v>
      </c>
    </row>
    <row r="1207" spans="1:3" x14ac:dyDescent="0.2">
      <c r="A1207" t="s">
        <v>846</v>
      </c>
      <c r="B1207">
        <v>26</v>
      </c>
      <c r="C1207" t="s">
        <v>1877</v>
      </c>
    </row>
    <row r="1208" spans="1:3" x14ac:dyDescent="0.2">
      <c r="A1208" t="s">
        <v>846</v>
      </c>
      <c r="B1208">
        <v>27</v>
      </c>
      <c r="C1208" t="s">
        <v>1878</v>
      </c>
    </row>
    <row r="1209" spans="1:3" x14ac:dyDescent="0.2">
      <c r="A1209" t="s">
        <v>846</v>
      </c>
      <c r="B1209">
        <v>28</v>
      </c>
      <c r="C1209" t="s">
        <v>1879</v>
      </c>
    </row>
    <row r="1210" spans="1:3" x14ac:dyDescent="0.2">
      <c r="A1210" t="s">
        <v>846</v>
      </c>
      <c r="B1210">
        <v>29</v>
      </c>
      <c r="C1210" t="s">
        <v>22</v>
      </c>
    </row>
    <row r="1211" spans="1:3" x14ac:dyDescent="0.2">
      <c r="A1211" t="s">
        <v>846</v>
      </c>
      <c r="B1211">
        <v>30</v>
      </c>
      <c r="C1211" t="s">
        <v>1880</v>
      </c>
    </row>
    <row r="1212" spans="1:3" x14ac:dyDescent="0.2">
      <c r="A1212" t="s">
        <v>846</v>
      </c>
      <c r="B1212">
        <v>31</v>
      </c>
      <c r="C1212" t="s">
        <v>1881</v>
      </c>
    </row>
    <row r="1213" spans="1:3" x14ac:dyDescent="0.2">
      <c r="A1213" t="s">
        <v>846</v>
      </c>
      <c r="B1213">
        <v>32</v>
      </c>
      <c r="C1213" t="s">
        <v>1882</v>
      </c>
    </row>
    <row r="1214" spans="1:3" x14ac:dyDescent="0.2">
      <c r="A1214" t="s">
        <v>846</v>
      </c>
      <c r="B1214">
        <v>33</v>
      </c>
      <c r="C1214" t="s">
        <v>1883</v>
      </c>
    </row>
    <row r="1215" spans="1:3" x14ac:dyDescent="0.2">
      <c r="A1215" t="s">
        <v>846</v>
      </c>
      <c r="B1215">
        <v>34</v>
      </c>
      <c r="C1215" t="s">
        <v>1884</v>
      </c>
    </row>
    <row r="1216" spans="1:3" x14ac:dyDescent="0.2">
      <c r="A1216" t="s">
        <v>846</v>
      </c>
      <c r="B1216">
        <v>35</v>
      </c>
      <c r="C1216" t="s">
        <v>73</v>
      </c>
    </row>
    <row r="1217" spans="1:3" x14ac:dyDescent="0.2">
      <c r="A1217" t="s">
        <v>846</v>
      </c>
      <c r="B1217">
        <v>36</v>
      </c>
      <c r="C1217" t="s">
        <v>1885</v>
      </c>
    </row>
    <row r="1218" spans="1:3" x14ac:dyDescent="0.2">
      <c r="A1218" t="s">
        <v>846</v>
      </c>
      <c r="B1218">
        <v>37</v>
      </c>
      <c r="C1218" t="s">
        <v>1886</v>
      </c>
    </row>
    <row r="1219" spans="1:3" x14ac:dyDescent="0.2">
      <c r="A1219" t="s">
        <v>846</v>
      </c>
      <c r="B1219">
        <v>38</v>
      </c>
      <c r="C1219" t="s">
        <v>1887</v>
      </c>
    </row>
    <row r="1220" spans="1:3" x14ac:dyDescent="0.2">
      <c r="A1220" t="s">
        <v>846</v>
      </c>
      <c r="B1220">
        <v>39</v>
      </c>
      <c r="C1220" t="s">
        <v>1888</v>
      </c>
    </row>
    <row r="1221" spans="1:3" x14ac:dyDescent="0.2">
      <c r="A1221" t="s">
        <v>846</v>
      </c>
      <c r="B1221">
        <v>40</v>
      </c>
      <c r="C1221" t="s">
        <v>1889</v>
      </c>
    </row>
    <row r="1222" spans="1:3" x14ac:dyDescent="0.2">
      <c r="A1222" t="s">
        <v>846</v>
      </c>
      <c r="B1222">
        <v>41</v>
      </c>
      <c r="C1222" t="s">
        <v>1890</v>
      </c>
    </row>
    <row r="1223" spans="1:3" x14ac:dyDescent="0.2">
      <c r="A1223" t="s">
        <v>846</v>
      </c>
      <c r="B1223">
        <v>42</v>
      </c>
      <c r="C1223" t="s">
        <v>1891</v>
      </c>
    </row>
    <row r="1224" spans="1:3" x14ac:dyDescent="0.2">
      <c r="A1224" t="s">
        <v>846</v>
      </c>
      <c r="B1224">
        <v>43</v>
      </c>
      <c r="C1224" t="s">
        <v>1892</v>
      </c>
    </row>
    <row r="1225" spans="1:3" x14ac:dyDescent="0.2">
      <c r="A1225" t="s">
        <v>846</v>
      </c>
      <c r="B1225">
        <v>44</v>
      </c>
      <c r="C1225" t="s">
        <v>1893</v>
      </c>
    </row>
    <row r="1226" spans="1:3" x14ac:dyDescent="0.2">
      <c r="A1226" t="s">
        <v>1894</v>
      </c>
      <c r="B1226">
        <v>1</v>
      </c>
      <c r="C1226" t="s">
        <v>1895</v>
      </c>
    </row>
    <row r="1227" spans="1:3" x14ac:dyDescent="0.2">
      <c r="A1227" t="s">
        <v>1894</v>
      </c>
      <c r="B1227">
        <v>2</v>
      </c>
      <c r="C1227" t="s">
        <v>1576</v>
      </c>
    </row>
    <row r="1228" spans="1:3" x14ac:dyDescent="0.2">
      <c r="A1228" t="s">
        <v>1894</v>
      </c>
      <c r="B1228">
        <v>3</v>
      </c>
      <c r="C1228" t="s">
        <v>1896</v>
      </c>
    </row>
    <row r="1229" spans="1:3" x14ac:dyDescent="0.2">
      <c r="A1229" t="s">
        <v>1894</v>
      </c>
      <c r="B1229">
        <v>4</v>
      </c>
      <c r="C1229" t="s">
        <v>1577</v>
      </c>
    </row>
    <row r="1230" spans="1:3" x14ac:dyDescent="0.2">
      <c r="A1230" t="s">
        <v>1894</v>
      </c>
      <c r="B1230">
        <v>5</v>
      </c>
      <c r="C1230" t="s">
        <v>1791</v>
      </c>
    </row>
    <row r="1231" spans="1:3" x14ac:dyDescent="0.2">
      <c r="A1231" t="s">
        <v>1897</v>
      </c>
      <c r="B1231">
        <v>1</v>
      </c>
      <c r="C1231" t="s">
        <v>1576</v>
      </c>
    </row>
    <row r="1232" spans="1:3" x14ac:dyDescent="0.2">
      <c r="A1232" t="s">
        <v>1897</v>
      </c>
      <c r="B1232">
        <v>2</v>
      </c>
      <c r="C1232" t="s">
        <v>1577</v>
      </c>
    </row>
    <row r="1233" spans="1:3" x14ac:dyDescent="0.2">
      <c r="A1233" t="s">
        <v>850</v>
      </c>
      <c r="B1233">
        <v>1</v>
      </c>
      <c r="C1233" t="s">
        <v>26</v>
      </c>
    </row>
    <row r="1234" spans="1:3" x14ac:dyDescent="0.2">
      <c r="A1234" t="s">
        <v>850</v>
      </c>
      <c r="B1234">
        <v>2</v>
      </c>
      <c r="C1234" t="s">
        <v>62</v>
      </c>
    </row>
    <row r="1235" spans="1:3" x14ac:dyDescent="0.2">
      <c r="A1235" t="s">
        <v>850</v>
      </c>
      <c r="B1235">
        <v>3</v>
      </c>
      <c r="C1235" t="s">
        <v>70</v>
      </c>
    </row>
    <row r="1236" spans="1:3" x14ac:dyDescent="0.2">
      <c r="A1236" t="s">
        <v>850</v>
      </c>
      <c r="B1236">
        <v>4</v>
      </c>
      <c r="C1236" t="s">
        <v>1898</v>
      </c>
    </row>
    <row r="1237" spans="1:3" x14ac:dyDescent="0.2">
      <c r="A1237" t="s">
        <v>850</v>
      </c>
      <c r="B1237">
        <v>5</v>
      </c>
      <c r="C1237" t="s">
        <v>1899</v>
      </c>
    </row>
    <row r="1238" spans="1:3" x14ac:dyDescent="0.2">
      <c r="A1238" t="s">
        <v>850</v>
      </c>
      <c r="B1238">
        <v>6</v>
      </c>
      <c r="C1238" t="s">
        <v>1900</v>
      </c>
    </row>
    <row r="1239" spans="1:3" x14ac:dyDescent="0.2">
      <c r="A1239" t="s">
        <v>853</v>
      </c>
      <c r="B1239">
        <v>1</v>
      </c>
      <c r="C1239" t="s">
        <v>26</v>
      </c>
    </row>
    <row r="1240" spans="1:3" x14ac:dyDescent="0.2">
      <c r="A1240" t="s">
        <v>853</v>
      </c>
      <c r="B1240">
        <v>2</v>
      </c>
      <c r="C1240" t="s">
        <v>70</v>
      </c>
    </row>
    <row r="1241" spans="1:3" x14ac:dyDescent="0.2">
      <c r="A1241" t="s">
        <v>857</v>
      </c>
      <c r="B1241">
        <v>1</v>
      </c>
      <c r="C1241" t="s">
        <v>26</v>
      </c>
    </row>
    <row r="1242" spans="1:3" x14ac:dyDescent="0.2">
      <c r="A1242" t="s">
        <v>857</v>
      </c>
      <c r="B1242">
        <v>2</v>
      </c>
      <c r="C1242" t="s">
        <v>70</v>
      </c>
    </row>
    <row r="1243" spans="1:3" x14ac:dyDescent="0.2">
      <c r="A1243" t="s">
        <v>857</v>
      </c>
      <c r="B1243">
        <v>3</v>
      </c>
      <c r="C1243" t="s">
        <v>62</v>
      </c>
    </row>
    <row r="1244" spans="1:3" x14ac:dyDescent="0.2">
      <c r="A1244" t="s">
        <v>861</v>
      </c>
      <c r="B1244">
        <v>1</v>
      </c>
      <c r="C1244" t="s">
        <v>44</v>
      </c>
    </row>
    <row r="1245" spans="1:3" x14ac:dyDescent="0.2">
      <c r="A1245" t="s">
        <v>861</v>
      </c>
      <c r="B1245">
        <v>2</v>
      </c>
      <c r="C1245" t="s">
        <v>66</v>
      </c>
    </row>
    <row r="1246" spans="1:3" x14ac:dyDescent="0.2">
      <c r="A1246" t="s">
        <v>861</v>
      </c>
      <c r="B1246">
        <v>3</v>
      </c>
      <c r="C1246" t="s">
        <v>1901</v>
      </c>
    </row>
    <row r="1247" spans="1:3" x14ac:dyDescent="0.2">
      <c r="A1247" t="s">
        <v>861</v>
      </c>
      <c r="B1247">
        <v>4</v>
      </c>
      <c r="C1247" t="s">
        <v>1485</v>
      </c>
    </row>
    <row r="1248" spans="1:3" x14ac:dyDescent="0.2">
      <c r="A1248" t="s">
        <v>864</v>
      </c>
      <c r="B1248">
        <v>1</v>
      </c>
      <c r="C1248" t="s">
        <v>44</v>
      </c>
    </row>
    <row r="1249" spans="1:3" x14ac:dyDescent="0.2">
      <c r="A1249" t="s">
        <v>866</v>
      </c>
      <c r="B1249">
        <v>1</v>
      </c>
      <c r="C1249" t="s">
        <v>44</v>
      </c>
    </row>
    <row r="1250" spans="1:3" x14ac:dyDescent="0.2">
      <c r="A1250" t="s">
        <v>866</v>
      </c>
      <c r="B1250">
        <v>2</v>
      </c>
      <c r="C1250" t="s">
        <v>66</v>
      </c>
    </row>
    <row r="1251" spans="1:3" x14ac:dyDescent="0.2">
      <c r="A1251" t="s">
        <v>866</v>
      </c>
      <c r="B1251">
        <v>3</v>
      </c>
      <c r="C1251" t="s">
        <v>1901</v>
      </c>
    </row>
    <row r="1252" spans="1:3" x14ac:dyDescent="0.2">
      <c r="A1252" t="s">
        <v>866</v>
      </c>
      <c r="B1252">
        <v>4</v>
      </c>
      <c r="C1252" t="s">
        <v>1485</v>
      </c>
    </row>
    <row r="1253" spans="1:3" x14ac:dyDescent="0.2">
      <c r="A1253" t="s">
        <v>870</v>
      </c>
      <c r="B1253">
        <v>1</v>
      </c>
      <c r="C1253" t="s">
        <v>1902</v>
      </c>
    </row>
    <row r="1254" spans="1:3" x14ac:dyDescent="0.2">
      <c r="A1254" t="s">
        <v>870</v>
      </c>
      <c r="B1254">
        <v>2</v>
      </c>
      <c r="C1254" t="s">
        <v>1622</v>
      </c>
    </row>
    <row r="1255" spans="1:3" x14ac:dyDescent="0.2">
      <c r="A1255" t="s">
        <v>870</v>
      </c>
      <c r="B1255">
        <v>3</v>
      </c>
      <c r="C1255" t="s">
        <v>4</v>
      </c>
    </row>
    <row r="1256" spans="1:3" x14ac:dyDescent="0.2">
      <c r="A1256" t="s">
        <v>873</v>
      </c>
      <c r="B1256">
        <v>1</v>
      </c>
      <c r="C1256" t="s">
        <v>1902</v>
      </c>
    </row>
    <row r="1257" spans="1:3" x14ac:dyDescent="0.2">
      <c r="A1257" t="s">
        <v>873</v>
      </c>
      <c r="B1257">
        <v>2</v>
      </c>
      <c r="C1257" t="s">
        <v>1622</v>
      </c>
    </row>
    <row r="1258" spans="1:3" x14ac:dyDescent="0.2">
      <c r="A1258" t="s">
        <v>873</v>
      </c>
      <c r="B1258">
        <v>3</v>
      </c>
      <c r="C1258" t="s">
        <v>4</v>
      </c>
    </row>
    <row r="1259" spans="1:3" x14ac:dyDescent="0.2">
      <c r="A1259" t="s">
        <v>876</v>
      </c>
      <c r="B1259">
        <v>1</v>
      </c>
      <c r="C1259" t="s">
        <v>1902</v>
      </c>
    </row>
    <row r="1260" spans="1:3" x14ac:dyDescent="0.2">
      <c r="A1260" t="s">
        <v>876</v>
      </c>
      <c r="B1260">
        <v>2</v>
      </c>
      <c r="C1260" t="s">
        <v>1622</v>
      </c>
    </row>
    <row r="1261" spans="1:3" x14ac:dyDescent="0.2">
      <c r="A1261" t="s">
        <v>876</v>
      </c>
      <c r="B1261">
        <v>3</v>
      </c>
      <c r="C1261" t="s">
        <v>4</v>
      </c>
    </row>
    <row r="1262" spans="1:3" x14ac:dyDescent="0.2">
      <c r="A1262" t="s">
        <v>1903</v>
      </c>
      <c r="B1262">
        <v>1</v>
      </c>
      <c r="C1262" t="s">
        <v>1904</v>
      </c>
    </row>
    <row r="1263" spans="1:3" x14ac:dyDescent="0.2">
      <c r="A1263" t="s">
        <v>1903</v>
      </c>
      <c r="B1263">
        <v>2</v>
      </c>
      <c r="C1263" t="s">
        <v>77</v>
      </c>
    </row>
    <row r="1264" spans="1:3" x14ac:dyDescent="0.2">
      <c r="A1264" t="s">
        <v>1903</v>
      </c>
      <c r="B1264">
        <v>3</v>
      </c>
      <c r="C1264" t="s">
        <v>1905</v>
      </c>
    </row>
    <row r="1265" spans="1:3" x14ac:dyDescent="0.2">
      <c r="A1265" t="s">
        <v>879</v>
      </c>
      <c r="B1265">
        <v>1</v>
      </c>
      <c r="C1265" t="s">
        <v>1906</v>
      </c>
    </row>
    <row r="1266" spans="1:3" x14ac:dyDescent="0.2">
      <c r="A1266" t="s">
        <v>879</v>
      </c>
      <c r="B1266">
        <v>2</v>
      </c>
      <c r="C1266" t="s">
        <v>60</v>
      </c>
    </row>
    <row r="1267" spans="1:3" x14ac:dyDescent="0.2">
      <c r="A1267" t="s">
        <v>2535</v>
      </c>
      <c r="B1267">
        <v>1</v>
      </c>
      <c r="C1267" t="s">
        <v>1906</v>
      </c>
    </row>
    <row r="1268" spans="1:3" x14ac:dyDescent="0.2">
      <c r="A1268" t="s">
        <v>2535</v>
      </c>
      <c r="B1268">
        <v>2</v>
      </c>
      <c r="C1268" t="s">
        <v>60</v>
      </c>
    </row>
    <row r="1269" spans="1:3" x14ac:dyDescent="0.2">
      <c r="A1269" t="s">
        <v>1907</v>
      </c>
      <c r="B1269">
        <v>1</v>
      </c>
      <c r="C1269" t="s">
        <v>1571</v>
      </c>
    </row>
    <row r="1270" spans="1:3" x14ac:dyDescent="0.2">
      <c r="A1270" t="s">
        <v>1907</v>
      </c>
      <c r="B1270">
        <v>2</v>
      </c>
      <c r="C1270" t="s">
        <v>77</v>
      </c>
    </row>
    <row r="1271" spans="1:3" x14ac:dyDescent="0.2">
      <c r="A1271" t="s">
        <v>1907</v>
      </c>
      <c r="B1271">
        <v>3</v>
      </c>
      <c r="C1271" t="s">
        <v>1627</v>
      </c>
    </row>
    <row r="1272" spans="1:3" x14ac:dyDescent="0.2">
      <c r="A1272" t="s">
        <v>883</v>
      </c>
      <c r="B1272">
        <v>1</v>
      </c>
      <c r="C1272" t="s">
        <v>62</v>
      </c>
    </row>
    <row r="1273" spans="1:3" x14ac:dyDescent="0.2">
      <c r="A1273" t="s">
        <v>885</v>
      </c>
      <c r="B1273">
        <v>1</v>
      </c>
      <c r="C1273" t="s">
        <v>62</v>
      </c>
    </row>
    <row r="1274" spans="1:3" x14ac:dyDescent="0.2">
      <c r="A1274" t="s">
        <v>887</v>
      </c>
      <c r="B1274">
        <v>1</v>
      </c>
      <c r="C1274" t="s">
        <v>62</v>
      </c>
    </row>
    <row r="1275" spans="1:3" x14ac:dyDescent="0.2">
      <c r="A1275" t="s">
        <v>887</v>
      </c>
      <c r="B1275">
        <v>2</v>
      </c>
      <c r="C1275" t="s">
        <v>70</v>
      </c>
    </row>
    <row r="1276" spans="1:3" x14ac:dyDescent="0.2">
      <c r="A1276" t="s">
        <v>887</v>
      </c>
      <c r="B1276">
        <v>3</v>
      </c>
      <c r="C1276" t="s">
        <v>39</v>
      </c>
    </row>
    <row r="1277" spans="1:3" x14ac:dyDescent="0.2">
      <c r="A1277" t="s">
        <v>890</v>
      </c>
      <c r="B1277">
        <v>1</v>
      </c>
      <c r="C1277" t="s">
        <v>62</v>
      </c>
    </row>
    <row r="1278" spans="1:3" x14ac:dyDescent="0.2">
      <c r="A1278" t="s">
        <v>890</v>
      </c>
      <c r="B1278">
        <v>2</v>
      </c>
      <c r="C1278" t="s">
        <v>70</v>
      </c>
    </row>
    <row r="1279" spans="1:3" x14ac:dyDescent="0.2">
      <c r="A1279" t="s">
        <v>890</v>
      </c>
      <c r="B1279">
        <v>3</v>
      </c>
      <c r="C1279" t="s">
        <v>39</v>
      </c>
    </row>
    <row r="1280" spans="1:3" x14ac:dyDescent="0.2">
      <c r="A1280" t="s">
        <v>892</v>
      </c>
      <c r="B1280">
        <v>1</v>
      </c>
      <c r="C1280" t="s">
        <v>62</v>
      </c>
    </row>
    <row r="1281" spans="1:3" x14ac:dyDescent="0.2">
      <c r="A1281" t="s">
        <v>892</v>
      </c>
      <c r="B1281">
        <v>2</v>
      </c>
      <c r="C1281" t="s">
        <v>70</v>
      </c>
    </row>
    <row r="1282" spans="1:3" x14ac:dyDescent="0.2">
      <c r="A1282" t="s">
        <v>892</v>
      </c>
      <c r="B1282">
        <v>3</v>
      </c>
      <c r="C1282" t="s">
        <v>39</v>
      </c>
    </row>
    <row r="1283" spans="1:3" x14ac:dyDescent="0.2">
      <c r="A1283" t="s">
        <v>895</v>
      </c>
      <c r="B1283">
        <v>1</v>
      </c>
      <c r="C1283" t="s">
        <v>62</v>
      </c>
    </row>
    <row r="1284" spans="1:3" x14ac:dyDescent="0.2">
      <c r="A1284" t="s">
        <v>895</v>
      </c>
      <c r="B1284">
        <v>2</v>
      </c>
      <c r="C1284" t="s">
        <v>70</v>
      </c>
    </row>
    <row r="1285" spans="1:3" x14ac:dyDescent="0.2">
      <c r="A1285" t="s">
        <v>895</v>
      </c>
      <c r="B1285">
        <v>3</v>
      </c>
      <c r="C1285" t="s">
        <v>39</v>
      </c>
    </row>
    <row r="1286" spans="1:3" x14ac:dyDescent="0.2">
      <c r="A1286" t="s">
        <v>898</v>
      </c>
      <c r="B1286">
        <v>1</v>
      </c>
      <c r="C1286" t="s">
        <v>62</v>
      </c>
    </row>
    <row r="1287" spans="1:3" x14ac:dyDescent="0.2">
      <c r="A1287" t="s">
        <v>900</v>
      </c>
      <c r="B1287">
        <v>1</v>
      </c>
      <c r="C1287" t="s">
        <v>62</v>
      </c>
    </row>
    <row r="1288" spans="1:3" x14ac:dyDescent="0.2">
      <c r="A1288" t="s">
        <v>900</v>
      </c>
      <c r="B1288">
        <v>2</v>
      </c>
      <c r="C1288" t="s">
        <v>70</v>
      </c>
    </row>
    <row r="1289" spans="1:3" x14ac:dyDescent="0.2">
      <c r="A1289" t="s">
        <v>900</v>
      </c>
      <c r="B1289">
        <v>3</v>
      </c>
      <c r="C1289" t="s">
        <v>39</v>
      </c>
    </row>
    <row r="1290" spans="1:3" x14ac:dyDescent="0.2">
      <c r="A1290" t="s">
        <v>903</v>
      </c>
      <c r="B1290">
        <v>1</v>
      </c>
      <c r="C1290" t="s">
        <v>62</v>
      </c>
    </row>
    <row r="1291" spans="1:3" x14ac:dyDescent="0.2">
      <c r="A1291" t="s">
        <v>903</v>
      </c>
      <c r="B1291">
        <v>2</v>
      </c>
      <c r="C1291" t="s">
        <v>70</v>
      </c>
    </row>
    <row r="1292" spans="1:3" x14ac:dyDescent="0.2">
      <c r="A1292" t="s">
        <v>903</v>
      </c>
      <c r="B1292">
        <v>3</v>
      </c>
      <c r="C1292" t="s">
        <v>39</v>
      </c>
    </row>
    <row r="1293" spans="1:3" x14ac:dyDescent="0.2">
      <c r="A1293" t="s">
        <v>903</v>
      </c>
      <c r="B1293">
        <v>4</v>
      </c>
      <c r="C1293" t="s">
        <v>20</v>
      </c>
    </row>
    <row r="1294" spans="1:3" x14ac:dyDescent="0.2">
      <c r="A1294" t="s">
        <v>1908</v>
      </c>
      <c r="B1294">
        <v>1</v>
      </c>
      <c r="C1294" t="s">
        <v>1909</v>
      </c>
    </row>
    <row r="1295" spans="1:3" x14ac:dyDescent="0.2">
      <c r="A1295" t="s">
        <v>1910</v>
      </c>
      <c r="B1295">
        <v>1</v>
      </c>
      <c r="C1295" t="s">
        <v>1909</v>
      </c>
    </row>
    <row r="1296" spans="1:3" x14ac:dyDescent="0.2">
      <c r="A1296" t="s">
        <v>1910</v>
      </c>
      <c r="B1296">
        <v>2</v>
      </c>
      <c r="C1296" t="s">
        <v>1911</v>
      </c>
    </row>
    <row r="1297" spans="1:3" x14ac:dyDescent="0.2">
      <c r="A1297" t="s">
        <v>1910</v>
      </c>
      <c r="B1297">
        <v>3</v>
      </c>
      <c r="C1297" t="s">
        <v>1485</v>
      </c>
    </row>
    <row r="1298" spans="1:3" x14ac:dyDescent="0.2">
      <c r="A1298" t="s">
        <v>1910</v>
      </c>
      <c r="B1298">
        <v>4</v>
      </c>
      <c r="C1298" t="s">
        <v>1912</v>
      </c>
    </row>
    <row r="1299" spans="1:3" x14ac:dyDescent="0.2">
      <c r="A1299" t="s">
        <v>1910</v>
      </c>
      <c r="B1299">
        <v>5</v>
      </c>
      <c r="C1299" t="s">
        <v>1913</v>
      </c>
    </row>
    <row r="1300" spans="1:3" x14ac:dyDescent="0.2">
      <c r="A1300" t="s">
        <v>907</v>
      </c>
      <c r="B1300">
        <v>1</v>
      </c>
      <c r="C1300" t="s">
        <v>69</v>
      </c>
    </row>
    <row r="1301" spans="1:3" x14ac:dyDescent="0.2">
      <c r="A1301" t="s">
        <v>907</v>
      </c>
      <c r="B1301">
        <v>2</v>
      </c>
      <c r="C1301" t="s">
        <v>1572</v>
      </c>
    </row>
    <row r="1302" spans="1:3" x14ac:dyDescent="0.2">
      <c r="A1302" t="s">
        <v>907</v>
      </c>
      <c r="B1302">
        <v>3</v>
      </c>
      <c r="C1302" t="s">
        <v>1914</v>
      </c>
    </row>
    <row r="1303" spans="1:3" x14ac:dyDescent="0.2">
      <c r="A1303" t="s">
        <v>907</v>
      </c>
      <c r="B1303">
        <v>4</v>
      </c>
      <c r="C1303" t="s">
        <v>1613</v>
      </c>
    </row>
    <row r="1304" spans="1:3" x14ac:dyDescent="0.2">
      <c r="A1304" t="s">
        <v>910</v>
      </c>
      <c r="B1304">
        <v>1</v>
      </c>
      <c r="C1304" t="s">
        <v>69</v>
      </c>
    </row>
    <row r="1305" spans="1:3" x14ac:dyDescent="0.2">
      <c r="A1305" t="s">
        <v>910</v>
      </c>
      <c r="B1305">
        <v>2</v>
      </c>
      <c r="C1305" t="s">
        <v>1914</v>
      </c>
    </row>
    <row r="1306" spans="1:3" x14ac:dyDescent="0.2">
      <c r="A1306" t="s">
        <v>910</v>
      </c>
      <c r="B1306">
        <v>3</v>
      </c>
      <c r="C1306" t="s">
        <v>1613</v>
      </c>
    </row>
    <row r="1307" spans="1:3" x14ac:dyDescent="0.2">
      <c r="A1307" t="s">
        <v>1915</v>
      </c>
      <c r="B1307">
        <v>1</v>
      </c>
      <c r="C1307" t="s">
        <v>1916</v>
      </c>
    </row>
    <row r="1308" spans="1:3" x14ac:dyDescent="0.2">
      <c r="A1308" t="s">
        <v>1917</v>
      </c>
      <c r="B1308">
        <v>1</v>
      </c>
      <c r="C1308" t="s">
        <v>1916</v>
      </c>
    </row>
    <row r="1309" spans="1:3" x14ac:dyDescent="0.2">
      <c r="A1309" t="s">
        <v>912</v>
      </c>
      <c r="B1309">
        <v>1</v>
      </c>
      <c r="C1309" t="s">
        <v>1918</v>
      </c>
    </row>
    <row r="1310" spans="1:3" x14ac:dyDescent="0.2">
      <c r="A1310" t="s">
        <v>912</v>
      </c>
      <c r="B1310">
        <v>2</v>
      </c>
      <c r="C1310" t="s">
        <v>1919</v>
      </c>
    </row>
    <row r="1311" spans="1:3" x14ac:dyDescent="0.2">
      <c r="A1311" t="s">
        <v>912</v>
      </c>
      <c r="B1311">
        <v>3</v>
      </c>
      <c r="C1311" t="s">
        <v>54</v>
      </c>
    </row>
    <row r="1312" spans="1:3" x14ac:dyDescent="0.2">
      <c r="A1312" t="s">
        <v>912</v>
      </c>
      <c r="B1312">
        <v>4</v>
      </c>
      <c r="C1312" t="s">
        <v>51</v>
      </c>
    </row>
    <row r="1313" spans="1:3" x14ac:dyDescent="0.2">
      <c r="A1313" t="s">
        <v>915</v>
      </c>
      <c r="B1313">
        <v>1</v>
      </c>
      <c r="C1313" t="s">
        <v>1918</v>
      </c>
    </row>
    <row r="1314" spans="1:3" x14ac:dyDescent="0.2">
      <c r="A1314" t="s">
        <v>915</v>
      </c>
      <c r="B1314">
        <v>2</v>
      </c>
      <c r="C1314" t="s">
        <v>1919</v>
      </c>
    </row>
    <row r="1315" spans="1:3" x14ac:dyDescent="0.2">
      <c r="A1315" t="s">
        <v>915</v>
      </c>
      <c r="B1315">
        <v>3</v>
      </c>
      <c r="C1315" t="s">
        <v>54</v>
      </c>
    </row>
    <row r="1316" spans="1:3" x14ac:dyDescent="0.2">
      <c r="A1316" t="s">
        <v>915</v>
      </c>
      <c r="B1316">
        <v>4</v>
      </c>
      <c r="C1316" t="s">
        <v>51</v>
      </c>
    </row>
    <row r="1317" spans="1:3" x14ac:dyDescent="0.2">
      <c r="A1317" t="s">
        <v>919</v>
      </c>
      <c r="B1317">
        <v>1</v>
      </c>
      <c r="C1317" t="s">
        <v>1920</v>
      </c>
    </row>
    <row r="1318" spans="1:3" x14ac:dyDescent="0.2">
      <c r="A1318" t="s">
        <v>919</v>
      </c>
      <c r="B1318">
        <v>2</v>
      </c>
      <c r="C1318" t="s">
        <v>1921</v>
      </c>
    </row>
    <row r="1319" spans="1:3" x14ac:dyDescent="0.2">
      <c r="A1319" t="s">
        <v>919</v>
      </c>
      <c r="B1319">
        <v>3</v>
      </c>
      <c r="C1319" t="s">
        <v>1922</v>
      </c>
    </row>
    <row r="1320" spans="1:3" x14ac:dyDescent="0.2">
      <c r="A1320" t="s">
        <v>919</v>
      </c>
      <c r="B1320">
        <v>4</v>
      </c>
      <c r="C1320" t="s">
        <v>1923</v>
      </c>
    </row>
    <row r="1321" spans="1:3" x14ac:dyDescent="0.2">
      <c r="A1321" t="s">
        <v>919</v>
      </c>
      <c r="B1321">
        <v>5</v>
      </c>
      <c r="C1321" t="s">
        <v>1924</v>
      </c>
    </row>
    <row r="1322" spans="1:3" x14ac:dyDescent="0.2">
      <c r="A1322" t="s">
        <v>919</v>
      </c>
      <c r="B1322">
        <v>6</v>
      </c>
      <c r="C1322" t="s">
        <v>1925</v>
      </c>
    </row>
    <row r="1323" spans="1:3" x14ac:dyDescent="0.2">
      <c r="A1323" t="s">
        <v>919</v>
      </c>
      <c r="B1323">
        <v>7</v>
      </c>
      <c r="C1323" t="s">
        <v>1926</v>
      </c>
    </row>
    <row r="1324" spans="1:3" x14ac:dyDescent="0.2">
      <c r="A1324" t="s">
        <v>919</v>
      </c>
      <c r="B1324">
        <v>8</v>
      </c>
      <c r="C1324" t="s">
        <v>1927</v>
      </c>
    </row>
    <row r="1325" spans="1:3" x14ac:dyDescent="0.2">
      <c r="A1325" t="s">
        <v>919</v>
      </c>
      <c r="B1325">
        <v>9</v>
      </c>
      <c r="C1325" t="s">
        <v>1928</v>
      </c>
    </row>
    <row r="1326" spans="1:3" x14ac:dyDescent="0.2">
      <c r="A1326" t="s">
        <v>919</v>
      </c>
      <c r="B1326">
        <v>10</v>
      </c>
      <c r="C1326" t="s">
        <v>1929</v>
      </c>
    </row>
    <row r="1327" spans="1:3" x14ac:dyDescent="0.2">
      <c r="A1327" t="s">
        <v>919</v>
      </c>
      <c r="B1327">
        <v>11</v>
      </c>
      <c r="C1327" t="s">
        <v>1930</v>
      </c>
    </row>
    <row r="1328" spans="1:3" x14ac:dyDescent="0.2">
      <c r="A1328" t="s">
        <v>919</v>
      </c>
      <c r="B1328">
        <v>12</v>
      </c>
      <c r="C1328" t="s">
        <v>58</v>
      </c>
    </row>
    <row r="1329" spans="1:3" x14ac:dyDescent="0.2">
      <c r="A1329" t="s">
        <v>919</v>
      </c>
      <c r="B1329">
        <v>13</v>
      </c>
      <c r="C1329" t="s">
        <v>1931</v>
      </c>
    </row>
    <row r="1330" spans="1:3" x14ac:dyDescent="0.2">
      <c r="A1330" t="s">
        <v>919</v>
      </c>
      <c r="B1330">
        <v>14</v>
      </c>
      <c r="C1330" t="s">
        <v>1932</v>
      </c>
    </row>
    <row r="1331" spans="1:3" x14ac:dyDescent="0.2">
      <c r="A1331" t="s">
        <v>919</v>
      </c>
      <c r="B1331">
        <v>15</v>
      </c>
      <c r="C1331" t="s">
        <v>1933</v>
      </c>
    </row>
    <row r="1332" spans="1:3" x14ac:dyDescent="0.2">
      <c r="A1332" t="s">
        <v>919</v>
      </c>
      <c r="B1332">
        <v>16</v>
      </c>
      <c r="C1332" t="s">
        <v>1934</v>
      </c>
    </row>
    <row r="1333" spans="1:3" x14ac:dyDescent="0.2">
      <c r="A1333" t="s">
        <v>919</v>
      </c>
      <c r="B1333">
        <v>17</v>
      </c>
      <c r="C1333" t="s">
        <v>1935</v>
      </c>
    </row>
    <row r="1334" spans="1:3" x14ac:dyDescent="0.2">
      <c r="A1334" t="s">
        <v>919</v>
      </c>
      <c r="B1334">
        <v>18</v>
      </c>
      <c r="C1334" t="s">
        <v>1936</v>
      </c>
    </row>
    <row r="1335" spans="1:3" x14ac:dyDescent="0.2">
      <c r="A1335" t="s">
        <v>919</v>
      </c>
      <c r="B1335">
        <v>19</v>
      </c>
      <c r="C1335" t="s">
        <v>1937</v>
      </c>
    </row>
    <row r="1336" spans="1:3" x14ac:dyDescent="0.2">
      <c r="A1336" t="s">
        <v>919</v>
      </c>
      <c r="B1336">
        <v>20</v>
      </c>
      <c r="C1336" t="s">
        <v>1938</v>
      </c>
    </row>
    <row r="1337" spans="1:3" x14ac:dyDescent="0.2">
      <c r="A1337" t="s">
        <v>919</v>
      </c>
      <c r="B1337">
        <v>21</v>
      </c>
      <c r="C1337" t="s">
        <v>1939</v>
      </c>
    </row>
    <row r="1338" spans="1:3" x14ac:dyDescent="0.2">
      <c r="A1338" t="s">
        <v>919</v>
      </c>
      <c r="B1338">
        <v>22</v>
      </c>
      <c r="C1338" t="s">
        <v>1940</v>
      </c>
    </row>
    <row r="1339" spans="1:3" x14ac:dyDescent="0.2">
      <c r="A1339" t="s">
        <v>919</v>
      </c>
      <c r="B1339">
        <v>23</v>
      </c>
      <c r="C1339" t="s">
        <v>1941</v>
      </c>
    </row>
    <row r="1340" spans="1:3" x14ac:dyDescent="0.2">
      <c r="A1340" t="s">
        <v>919</v>
      </c>
      <c r="B1340">
        <v>24</v>
      </c>
      <c r="C1340" t="s">
        <v>1942</v>
      </c>
    </row>
    <row r="1341" spans="1:3" x14ac:dyDescent="0.2">
      <c r="A1341" t="s">
        <v>919</v>
      </c>
      <c r="B1341">
        <v>25</v>
      </c>
      <c r="C1341" t="s">
        <v>1943</v>
      </c>
    </row>
    <row r="1342" spans="1:3" x14ac:dyDescent="0.2">
      <c r="A1342" t="s">
        <v>922</v>
      </c>
      <c r="B1342">
        <v>1</v>
      </c>
      <c r="C1342" t="s">
        <v>1944</v>
      </c>
    </row>
    <row r="1343" spans="1:3" x14ac:dyDescent="0.2">
      <c r="A1343" t="s">
        <v>922</v>
      </c>
      <c r="B1343">
        <v>2</v>
      </c>
      <c r="C1343" t="s">
        <v>53</v>
      </c>
    </row>
    <row r="1344" spans="1:3" x14ac:dyDescent="0.2">
      <c r="A1344" t="s">
        <v>922</v>
      </c>
      <c r="B1344">
        <v>3</v>
      </c>
      <c r="C1344" t="s">
        <v>39</v>
      </c>
    </row>
    <row r="1345" spans="1:3" x14ac:dyDescent="0.2">
      <c r="A1345" t="s">
        <v>2462</v>
      </c>
      <c r="B1345">
        <v>1</v>
      </c>
      <c r="C1345" t="s">
        <v>2505</v>
      </c>
    </row>
    <row r="1346" spans="1:3" x14ac:dyDescent="0.2">
      <c r="A1346" t="s">
        <v>2462</v>
      </c>
      <c r="B1346">
        <v>2</v>
      </c>
      <c r="C1346" t="s">
        <v>1944</v>
      </c>
    </row>
    <row r="1347" spans="1:3" x14ac:dyDescent="0.2">
      <c r="A1347" t="s">
        <v>2462</v>
      </c>
      <c r="B1347">
        <v>3</v>
      </c>
      <c r="C1347" t="s">
        <v>53</v>
      </c>
    </row>
    <row r="1348" spans="1:3" x14ac:dyDescent="0.2">
      <c r="A1348" t="s">
        <v>2462</v>
      </c>
      <c r="B1348">
        <v>4</v>
      </c>
      <c r="C1348" t="s">
        <v>39</v>
      </c>
    </row>
    <row r="1349" spans="1:3" x14ac:dyDescent="0.2">
      <c r="A1349" t="s">
        <v>2462</v>
      </c>
      <c r="B1349">
        <v>5</v>
      </c>
      <c r="C1349" t="s">
        <v>2506</v>
      </c>
    </row>
    <row r="1350" spans="1:3" x14ac:dyDescent="0.2">
      <c r="A1350" t="s">
        <v>2462</v>
      </c>
      <c r="B1350">
        <v>6</v>
      </c>
      <c r="C1350" t="s">
        <v>2507</v>
      </c>
    </row>
    <row r="1351" spans="1:3" x14ac:dyDescent="0.2">
      <c r="A1351" t="s">
        <v>924</v>
      </c>
      <c r="B1351">
        <v>1</v>
      </c>
      <c r="C1351" t="s">
        <v>1945</v>
      </c>
    </row>
    <row r="1352" spans="1:3" x14ac:dyDescent="0.2">
      <c r="A1352" t="s">
        <v>924</v>
      </c>
      <c r="B1352">
        <v>2</v>
      </c>
      <c r="C1352" t="s">
        <v>1946</v>
      </c>
    </row>
    <row r="1353" spans="1:3" x14ac:dyDescent="0.2">
      <c r="A1353" t="s">
        <v>924</v>
      </c>
      <c r="B1353">
        <v>3</v>
      </c>
      <c r="C1353" t="s">
        <v>1947</v>
      </c>
    </row>
    <row r="1354" spans="1:3" x14ac:dyDescent="0.2">
      <c r="A1354" t="s">
        <v>924</v>
      </c>
      <c r="B1354">
        <v>4</v>
      </c>
      <c r="C1354" t="s">
        <v>1948</v>
      </c>
    </row>
    <row r="1355" spans="1:3" x14ac:dyDescent="0.2">
      <c r="A1355" t="s">
        <v>924</v>
      </c>
      <c r="B1355">
        <v>5</v>
      </c>
      <c r="C1355" t="s">
        <v>1949</v>
      </c>
    </row>
    <row r="1356" spans="1:3" x14ac:dyDescent="0.2">
      <c r="A1356" t="s">
        <v>924</v>
      </c>
      <c r="B1356">
        <v>6</v>
      </c>
      <c r="C1356" t="s">
        <v>1950</v>
      </c>
    </row>
    <row r="1357" spans="1:3" x14ac:dyDescent="0.2">
      <c r="A1357" t="s">
        <v>924</v>
      </c>
      <c r="B1357">
        <v>7</v>
      </c>
      <c r="C1357" t="s">
        <v>1951</v>
      </c>
    </row>
    <row r="1358" spans="1:3" x14ac:dyDescent="0.2">
      <c r="A1358" t="s">
        <v>924</v>
      </c>
      <c r="B1358">
        <v>8</v>
      </c>
      <c r="C1358" t="s">
        <v>1952</v>
      </c>
    </row>
    <row r="1359" spans="1:3" x14ac:dyDescent="0.2">
      <c r="A1359" t="s">
        <v>924</v>
      </c>
      <c r="B1359">
        <v>9</v>
      </c>
      <c r="C1359" t="s">
        <v>1953</v>
      </c>
    </row>
    <row r="1360" spans="1:3" x14ac:dyDescent="0.2">
      <c r="A1360" t="s">
        <v>924</v>
      </c>
      <c r="B1360">
        <v>10</v>
      </c>
      <c r="C1360" t="s">
        <v>1954</v>
      </c>
    </row>
    <row r="1361" spans="1:3" x14ac:dyDescent="0.2">
      <c r="A1361" t="s">
        <v>924</v>
      </c>
      <c r="B1361">
        <v>11</v>
      </c>
      <c r="C1361" t="s">
        <v>1955</v>
      </c>
    </row>
    <row r="1362" spans="1:3" x14ac:dyDescent="0.2">
      <c r="A1362" t="s">
        <v>924</v>
      </c>
      <c r="B1362">
        <v>12</v>
      </c>
      <c r="C1362" t="s">
        <v>1956</v>
      </c>
    </row>
    <row r="1363" spans="1:3" x14ac:dyDescent="0.2">
      <c r="A1363" t="s">
        <v>924</v>
      </c>
      <c r="B1363">
        <v>13</v>
      </c>
      <c r="C1363" t="s">
        <v>1957</v>
      </c>
    </row>
    <row r="1364" spans="1:3" x14ac:dyDescent="0.2">
      <c r="A1364" t="s">
        <v>924</v>
      </c>
      <c r="B1364">
        <v>14</v>
      </c>
      <c r="C1364" t="s">
        <v>1958</v>
      </c>
    </row>
    <row r="1365" spans="1:3" x14ac:dyDescent="0.2">
      <c r="A1365" t="s">
        <v>924</v>
      </c>
      <c r="B1365">
        <v>15</v>
      </c>
      <c r="C1365" t="s">
        <v>1959</v>
      </c>
    </row>
    <row r="1366" spans="1:3" x14ac:dyDescent="0.2">
      <c r="A1366" t="s">
        <v>924</v>
      </c>
      <c r="B1366">
        <v>16</v>
      </c>
      <c r="C1366" t="s">
        <v>1960</v>
      </c>
    </row>
    <row r="1367" spans="1:3" x14ac:dyDescent="0.2">
      <c r="A1367" t="s">
        <v>924</v>
      </c>
      <c r="B1367">
        <v>17</v>
      </c>
      <c r="C1367" t="s">
        <v>1961</v>
      </c>
    </row>
    <row r="1368" spans="1:3" x14ac:dyDescent="0.2">
      <c r="A1368" t="s">
        <v>924</v>
      </c>
      <c r="B1368">
        <v>18</v>
      </c>
      <c r="C1368" t="s">
        <v>1962</v>
      </c>
    </row>
    <row r="1369" spans="1:3" x14ac:dyDescent="0.2">
      <c r="A1369" t="s">
        <v>924</v>
      </c>
      <c r="B1369">
        <v>19</v>
      </c>
      <c r="C1369" t="s">
        <v>1963</v>
      </c>
    </row>
    <row r="1370" spans="1:3" x14ac:dyDescent="0.2">
      <c r="A1370" t="s">
        <v>924</v>
      </c>
      <c r="B1370">
        <v>20</v>
      </c>
      <c r="C1370" t="s">
        <v>1964</v>
      </c>
    </row>
    <row r="1371" spans="1:3" x14ac:dyDescent="0.2">
      <c r="A1371" t="s">
        <v>924</v>
      </c>
      <c r="B1371">
        <v>21</v>
      </c>
      <c r="C1371" t="s">
        <v>1965</v>
      </c>
    </row>
    <row r="1372" spans="1:3" x14ac:dyDescent="0.2">
      <c r="A1372" t="s">
        <v>924</v>
      </c>
      <c r="B1372">
        <v>22</v>
      </c>
      <c r="C1372" t="s">
        <v>1966</v>
      </c>
    </row>
    <row r="1373" spans="1:3" x14ac:dyDescent="0.2">
      <c r="A1373" t="s">
        <v>924</v>
      </c>
      <c r="B1373">
        <v>23</v>
      </c>
      <c r="C1373" t="s">
        <v>1967</v>
      </c>
    </row>
    <row r="1374" spans="1:3" x14ac:dyDescent="0.2">
      <c r="A1374" t="s">
        <v>924</v>
      </c>
      <c r="B1374">
        <v>24</v>
      </c>
      <c r="C1374" t="s">
        <v>1968</v>
      </c>
    </row>
    <row r="1375" spans="1:3" x14ac:dyDescent="0.2">
      <c r="A1375" t="s">
        <v>924</v>
      </c>
      <c r="B1375">
        <v>25</v>
      </c>
      <c r="C1375" t="s">
        <v>1969</v>
      </c>
    </row>
    <row r="1376" spans="1:3" x14ac:dyDescent="0.2">
      <c r="A1376" t="s">
        <v>924</v>
      </c>
      <c r="B1376">
        <v>26</v>
      </c>
      <c r="C1376" t="s">
        <v>1970</v>
      </c>
    </row>
    <row r="1377" spans="1:3" x14ac:dyDescent="0.2">
      <c r="A1377" t="s">
        <v>924</v>
      </c>
      <c r="B1377">
        <v>27</v>
      </c>
      <c r="C1377" t="s">
        <v>1971</v>
      </c>
    </row>
    <row r="1378" spans="1:3" x14ac:dyDescent="0.2">
      <c r="A1378" t="s">
        <v>924</v>
      </c>
      <c r="B1378">
        <v>28</v>
      </c>
      <c r="C1378" t="s">
        <v>1972</v>
      </c>
    </row>
    <row r="1379" spans="1:3" x14ac:dyDescent="0.2">
      <c r="A1379" t="s">
        <v>924</v>
      </c>
      <c r="B1379">
        <v>29</v>
      </c>
      <c r="C1379" t="s">
        <v>1973</v>
      </c>
    </row>
    <row r="1380" spans="1:3" x14ac:dyDescent="0.2">
      <c r="A1380" t="s">
        <v>924</v>
      </c>
      <c r="B1380">
        <v>30</v>
      </c>
      <c r="C1380" t="s">
        <v>1974</v>
      </c>
    </row>
    <row r="1381" spans="1:3" x14ac:dyDescent="0.2">
      <c r="A1381" t="s">
        <v>924</v>
      </c>
      <c r="B1381">
        <v>31</v>
      </c>
      <c r="C1381" t="s">
        <v>1975</v>
      </c>
    </row>
    <row r="1382" spans="1:3" x14ac:dyDescent="0.2">
      <c r="A1382" t="s">
        <v>924</v>
      </c>
      <c r="B1382">
        <v>32</v>
      </c>
      <c r="C1382" t="s">
        <v>1976</v>
      </c>
    </row>
    <row r="1383" spans="1:3" x14ac:dyDescent="0.2">
      <c r="A1383" t="s">
        <v>924</v>
      </c>
      <c r="B1383">
        <v>33</v>
      </c>
      <c r="C1383" t="s">
        <v>1977</v>
      </c>
    </row>
    <row r="1384" spans="1:3" x14ac:dyDescent="0.2">
      <c r="A1384" t="s">
        <v>924</v>
      </c>
      <c r="B1384">
        <v>34</v>
      </c>
      <c r="C1384" t="s">
        <v>1978</v>
      </c>
    </row>
    <row r="1385" spans="1:3" x14ac:dyDescent="0.2">
      <c r="A1385" t="s">
        <v>924</v>
      </c>
      <c r="B1385">
        <v>35</v>
      </c>
      <c r="C1385" t="s">
        <v>1979</v>
      </c>
    </row>
    <row r="1386" spans="1:3" x14ac:dyDescent="0.2">
      <c r="A1386" t="s">
        <v>924</v>
      </c>
      <c r="B1386">
        <v>36</v>
      </c>
      <c r="C1386" t="s">
        <v>1980</v>
      </c>
    </row>
    <row r="1387" spans="1:3" x14ac:dyDescent="0.2">
      <c r="A1387" t="s">
        <v>924</v>
      </c>
      <c r="B1387">
        <v>37</v>
      </c>
      <c r="C1387" t="s">
        <v>1981</v>
      </c>
    </row>
    <row r="1388" spans="1:3" x14ac:dyDescent="0.2">
      <c r="A1388" t="s">
        <v>924</v>
      </c>
      <c r="B1388">
        <v>38</v>
      </c>
      <c r="C1388" t="s">
        <v>1982</v>
      </c>
    </row>
    <row r="1389" spans="1:3" x14ac:dyDescent="0.2">
      <c r="A1389" t="s">
        <v>924</v>
      </c>
      <c r="B1389">
        <v>39</v>
      </c>
      <c r="C1389" t="s">
        <v>1983</v>
      </c>
    </row>
    <row r="1390" spans="1:3" x14ac:dyDescent="0.2">
      <c r="A1390" t="s">
        <v>924</v>
      </c>
      <c r="B1390">
        <v>40</v>
      </c>
      <c r="C1390" t="s">
        <v>1984</v>
      </c>
    </row>
    <row r="1391" spans="1:3" x14ac:dyDescent="0.2">
      <c r="A1391" t="s">
        <v>924</v>
      </c>
      <c r="B1391">
        <v>41</v>
      </c>
      <c r="C1391" t="s">
        <v>1985</v>
      </c>
    </row>
    <row r="1392" spans="1:3" x14ac:dyDescent="0.2">
      <c r="A1392" t="s">
        <v>924</v>
      </c>
      <c r="B1392">
        <v>42</v>
      </c>
      <c r="C1392" t="s">
        <v>1986</v>
      </c>
    </row>
    <row r="1393" spans="1:3" x14ac:dyDescent="0.2">
      <c r="A1393" t="s">
        <v>924</v>
      </c>
      <c r="B1393">
        <v>43</v>
      </c>
      <c r="C1393" t="s">
        <v>1987</v>
      </c>
    </row>
    <row r="1394" spans="1:3" x14ac:dyDescent="0.2">
      <c r="A1394" t="s">
        <v>924</v>
      </c>
      <c r="B1394">
        <v>44</v>
      </c>
      <c r="C1394" t="s">
        <v>1988</v>
      </c>
    </row>
    <row r="1395" spans="1:3" x14ac:dyDescent="0.2">
      <c r="A1395" t="s">
        <v>924</v>
      </c>
      <c r="B1395">
        <v>45</v>
      </c>
      <c r="C1395" t="s">
        <v>1989</v>
      </c>
    </row>
    <row r="1396" spans="1:3" x14ac:dyDescent="0.2">
      <c r="A1396" t="s">
        <v>924</v>
      </c>
      <c r="B1396">
        <v>46</v>
      </c>
      <c r="C1396" t="s">
        <v>1990</v>
      </c>
    </row>
    <row r="1397" spans="1:3" x14ac:dyDescent="0.2">
      <c r="A1397" t="s">
        <v>924</v>
      </c>
      <c r="B1397">
        <v>47</v>
      </c>
      <c r="C1397" t="s">
        <v>1991</v>
      </c>
    </row>
    <row r="1398" spans="1:3" x14ac:dyDescent="0.2">
      <c r="A1398" t="s">
        <v>924</v>
      </c>
      <c r="B1398">
        <v>48</v>
      </c>
      <c r="C1398" t="s">
        <v>1992</v>
      </c>
    </row>
    <row r="1399" spans="1:3" x14ac:dyDescent="0.2">
      <c r="A1399" t="s">
        <v>924</v>
      </c>
      <c r="B1399">
        <v>49</v>
      </c>
      <c r="C1399" t="s">
        <v>1993</v>
      </c>
    </row>
    <row r="1400" spans="1:3" x14ac:dyDescent="0.2">
      <c r="A1400" t="s">
        <v>924</v>
      </c>
      <c r="B1400">
        <v>50</v>
      </c>
      <c r="C1400" t="s">
        <v>1994</v>
      </c>
    </row>
    <row r="1401" spans="1:3" x14ac:dyDescent="0.2">
      <c r="A1401" t="s">
        <v>924</v>
      </c>
      <c r="B1401">
        <v>51</v>
      </c>
      <c r="C1401" t="s">
        <v>1995</v>
      </c>
    </row>
    <row r="1402" spans="1:3" x14ac:dyDescent="0.2">
      <c r="A1402" t="s">
        <v>924</v>
      </c>
      <c r="B1402">
        <v>52</v>
      </c>
      <c r="C1402" t="s">
        <v>53</v>
      </c>
    </row>
    <row r="1403" spans="1:3" x14ac:dyDescent="0.2">
      <c r="A1403" t="s">
        <v>924</v>
      </c>
      <c r="B1403">
        <v>53</v>
      </c>
      <c r="C1403" t="s">
        <v>1996</v>
      </c>
    </row>
    <row r="1404" spans="1:3" x14ac:dyDescent="0.2">
      <c r="A1404" t="s">
        <v>924</v>
      </c>
      <c r="B1404">
        <v>54</v>
      </c>
      <c r="C1404" t="s">
        <v>1997</v>
      </c>
    </row>
    <row r="1405" spans="1:3" x14ac:dyDescent="0.2">
      <c r="A1405" t="s">
        <v>924</v>
      </c>
      <c r="B1405">
        <v>55</v>
      </c>
      <c r="C1405" t="s">
        <v>1998</v>
      </c>
    </row>
    <row r="1406" spans="1:3" x14ac:dyDescent="0.2">
      <c r="A1406" t="s">
        <v>924</v>
      </c>
      <c r="B1406">
        <v>56</v>
      </c>
      <c r="C1406" t="s">
        <v>1999</v>
      </c>
    </row>
    <row r="1407" spans="1:3" x14ac:dyDescent="0.2">
      <c r="A1407" t="s">
        <v>924</v>
      </c>
      <c r="B1407">
        <v>57</v>
      </c>
      <c r="C1407" t="s">
        <v>35</v>
      </c>
    </row>
    <row r="1408" spans="1:3" x14ac:dyDescent="0.2">
      <c r="A1408" t="s">
        <v>924</v>
      </c>
      <c r="B1408">
        <v>58</v>
      </c>
      <c r="C1408" t="s">
        <v>22</v>
      </c>
    </row>
    <row r="1409" spans="1:3" x14ac:dyDescent="0.2">
      <c r="A1409" t="s">
        <v>924</v>
      </c>
      <c r="B1409">
        <v>59</v>
      </c>
      <c r="C1409" t="s">
        <v>27</v>
      </c>
    </row>
    <row r="1410" spans="1:3" x14ac:dyDescent="0.2">
      <c r="A1410" t="s">
        <v>924</v>
      </c>
      <c r="B1410">
        <v>60</v>
      </c>
      <c r="C1410" t="s">
        <v>2000</v>
      </c>
    </row>
    <row r="1411" spans="1:3" x14ac:dyDescent="0.2">
      <c r="A1411" t="s">
        <v>924</v>
      </c>
      <c r="B1411">
        <v>61</v>
      </c>
      <c r="C1411" t="s">
        <v>2001</v>
      </c>
    </row>
    <row r="1412" spans="1:3" x14ac:dyDescent="0.2">
      <c r="A1412" t="s">
        <v>924</v>
      </c>
      <c r="B1412">
        <v>62</v>
      </c>
      <c r="C1412" t="s">
        <v>2002</v>
      </c>
    </row>
    <row r="1413" spans="1:3" x14ac:dyDescent="0.2">
      <c r="A1413" t="s">
        <v>924</v>
      </c>
      <c r="B1413">
        <v>63</v>
      </c>
      <c r="C1413" t="s">
        <v>2003</v>
      </c>
    </row>
    <row r="1414" spans="1:3" x14ac:dyDescent="0.2">
      <c r="A1414" t="s">
        <v>924</v>
      </c>
      <c r="B1414">
        <v>64</v>
      </c>
      <c r="C1414" t="s">
        <v>2004</v>
      </c>
    </row>
    <row r="1415" spans="1:3" x14ac:dyDescent="0.2">
      <c r="A1415" t="s">
        <v>924</v>
      </c>
      <c r="B1415">
        <v>65</v>
      </c>
      <c r="C1415" t="s">
        <v>2005</v>
      </c>
    </row>
    <row r="1416" spans="1:3" x14ac:dyDescent="0.2">
      <c r="A1416" t="s">
        <v>924</v>
      </c>
      <c r="B1416">
        <v>66</v>
      </c>
      <c r="C1416" t="s">
        <v>2006</v>
      </c>
    </row>
    <row r="1417" spans="1:3" x14ac:dyDescent="0.2">
      <c r="A1417" t="s">
        <v>924</v>
      </c>
      <c r="B1417">
        <v>67</v>
      </c>
      <c r="C1417" t="s">
        <v>2007</v>
      </c>
    </row>
    <row r="1418" spans="1:3" x14ac:dyDescent="0.2">
      <c r="A1418" t="s">
        <v>924</v>
      </c>
      <c r="B1418">
        <v>68</v>
      </c>
      <c r="C1418" t="s">
        <v>2008</v>
      </c>
    </row>
    <row r="1419" spans="1:3" x14ac:dyDescent="0.2">
      <c r="A1419" t="s">
        <v>924</v>
      </c>
      <c r="B1419">
        <v>69</v>
      </c>
      <c r="C1419" t="s">
        <v>2009</v>
      </c>
    </row>
    <row r="1420" spans="1:3" x14ac:dyDescent="0.2">
      <c r="A1420" t="s">
        <v>924</v>
      </c>
      <c r="B1420">
        <v>70</v>
      </c>
      <c r="C1420" t="s">
        <v>2010</v>
      </c>
    </row>
    <row r="1421" spans="1:3" x14ac:dyDescent="0.2">
      <c r="A1421" t="s">
        <v>924</v>
      </c>
      <c r="B1421">
        <v>71</v>
      </c>
      <c r="C1421" t="s">
        <v>2011</v>
      </c>
    </row>
    <row r="1422" spans="1:3" x14ac:dyDescent="0.2">
      <c r="A1422" t="s">
        <v>924</v>
      </c>
      <c r="B1422">
        <v>72</v>
      </c>
      <c r="C1422" t="s">
        <v>2012</v>
      </c>
    </row>
    <row r="1423" spans="1:3" x14ac:dyDescent="0.2">
      <c r="A1423" t="s">
        <v>924</v>
      </c>
      <c r="B1423">
        <v>73</v>
      </c>
      <c r="C1423" t="s">
        <v>2013</v>
      </c>
    </row>
    <row r="1424" spans="1:3" x14ac:dyDescent="0.2">
      <c r="A1424" t="s">
        <v>924</v>
      </c>
      <c r="B1424">
        <v>74</v>
      </c>
      <c r="C1424" t="s">
        <v>2014</v>
      </c>
    </row>
    <row r="1425" spans="1:3" x14ac:dyDescent="0.2">
      <c r="A1425" t="s">
        <v>924</v>
      </c>
      <c r="B1425">
        <v>75</v>
      </c>
      <c r="C1425" t="s">
        <v>2015</v>
      </c>
    </row>
    <row r="1426" spans="1:3" x14ac:dyDescent="0.2">
      <c r="A1426" t="s">
        <v>924</v>
      </c>
      <c r="B1426">
        <v>76</v>
      </c>
      <c r="C1426" t="s">
        <v>2016</v>
      </c>
    </row>
    <row r="1427" spans="1:3" x14ac:dyDescent="0.2">
      <c r="A1427" t="s">
        <v>924</v>
      </c>
      <c r="B1427">
        <v>77</v>
      </c>
      <c r="C1427" t="s">
        <v>2017</v>
      </c>
    </row>
    <row r="1428" spans="1:3" x14ac:dyDescent="0.2">
      <c r="A1428" t="s">
        <v>924</v>
      </c>
      <c r="B1428">
        <v>78</v>
      </c>
      <c r="C1428" t="s">
        <v>2018</v>
      </c>
    </row>
    <row r="1429" spans="1:3" x14ac:dyDescent="0.2">
      <c r="A1429" t="s">
        <v>924</v>
      </c>
      <c r="B1429">
        <v>79</v>
      </c>
      <c r="C1429" t="s">
        <v>2019</v>
      </c>
    </row>
    <row r="1430" spans="1:3" x14ac:dyDescent="0.2">
      <c r="A1430" t="s">
        <v>924</v>
      </c>
      <c r="B1430">
        <v>80</v>
      </c>
      <c r="C1430" t="s">
        <v>2020</v>
      </c>
    </row>
    <row r="1431" spans="1:3" x14ac:dyDescent="0.2">
      <c r="A1431" t="s">
        <v>924</v>
      </c>
      <c r="B1431">
        <v>81</v>
      </c>
      <c r="C1431" t="s">
        <v>2021</v>
      </c>
    </row>
    <row r="1432" spans="1:3" x14ac:dyDescent="0.2">
      <c r="A1432" t="s">
        <v>924</v>
      </c>
      <c r="B1432">
        <v>82</v>
      </c>
      <c r="C1432" t="s">
        <v>2022</v>
      </c>
    </row>
    <row r="1433" spans="1:3" x14ac:dyDescent="0.2">
      <c r="A1433" t="s">
        <v>924</v>
      </c>
      <c r="B1433">
        <v>83</v>
      </c>
      <c r="C1433" t="s">
        <v>2023</v>
      </c>
    </row>
    <row r="1434" spans="1:3" x14ac:dyDescent="0.2">
      <c r="A1434" t="s">
        <v>924</v>
      </c>
      <c r="B1434">
        <v>84</v>
      </c>
      <c r="C1434" t="s">
        <v>2024</v>
      </c>
    </row>
    <row r="1435" spans="1:3" x14ac:dyDescent="0.2">
      <c r="A1435" t="s">
        <v>924</v>
      </c>
      <c r="B1435">
        <v>85</v>
      </c>
      <c r="C1435" t="s">
        <v>2025</v>
      </c>
    </row>
    <row r="1436" spans="1:3" x14ac:dyDescent="0.2">
      <c r="A1436" t="s">
        <v>924</v>
      </c>
      <c r="B1436">
        <v>86</v>
      </c>
      <c r="C1436" t="s">
        <v>2026</v>
      </c>
    </row>
    <row r="1437" spans="1:3" x14ac:dyDescent="0.2">
      <c r="A1437" t="s">
        <v>924</v>
      </c>
      <c r="B1437">
        <v>87</v>
      </c>
      <c r="C1437" t="s">
        <v>2027</v>
      </c>
    </row>
    <row r="1438" spans="1:3" x14ac:dyDescent="0.2">
      <c r="A1438" t="s">
        <v>924</v>
      </c>
      <c r="B1438">
        <v>88</v>
      </c>
      <c r="C1438" t="s">
        <v>2028</v>
      </c>
    </row>
    <row r="1439" spans="1:3" x14ac:dyDescent="0.2">
      <c r="A1439" t="s">
        <v>924</v>
      </c>
      <c r="B1439">
        <v>89</v>
      </c>
      <c r="C1439" t="s">
        <v>2029</v>
      </c>
    </row>
    <row r="1440" spans="1:3" x14ac:dyDescent="0.2">
      <c r="A1440" t="s">
        <v>924</v>
      </c>
      <c r="B1440">
        <v>90</v>
      </c>
      <c r="C1440" t="s">
        <v>2030</v>
      </c>
    </row>
    <row r="1441" spans="1:3" x14ac:dyDescent="0.2">
      <c r="A1441" t="s">
        <v>924</v>
      </c>
      <c r="B1441">
        <v>91</v>
      </c>
      <c r="C1441" t="s">
        <v>2031</v>
      </c>
    </row>
    <row r="1442" spans="1:3" x14ac:dyDescent="0.2">
      <c r="A1442" t="s">
        <v>924</v>
      </c>
      <c r="B1442">
        <v>92</v>
      </c>
      <c r="C1442" t="s">
        <v>2032</v>
      </c>
    </row>
    <row r="1443" spans="1:3" x14ac:dyDescent="0.2">
      <c r="A1443" t="s">
        <v>927</v>
      </c>
      <c r="B1443">
        <v>1</v>
      </c>
      <c r="C1443" t="s">
        <v>2033</v>
      </c>
    </row>
    <row r="1444" spans="1:3" x14ac:dyDescent="0.2">
      <c r="A1444" t="s">
        <v>927</v>
      </c>
      <c r="B1444">
        <v>2</v>
      </c>
      <c r="C1444" t="s">
        <v>66</v>
      </c>
    </row>
    <row r="1445" spans="1:3" x14ac:dyDescent="0.2">
      <c r="A1445" t="s">
        <v>930</v>
      </c>
      <c r="B1445">
        <v>1</v>
      </c>
      <c r="C1445" t="s">
        <v>2033</v>
      </c>
    </row>
    <row r="1446" spans="1:3" x14ac:dyDescent="0.2">
      <c r="A1446" t="s">
        <v>930</v>
      </c>
      <c r="B1446">
        <v>2</v>
      </c>
      <c r="C1446" t="s">
        <v>66</v>
      </c>
    </row>
    <row r="1447" spans="1:3" x14ac:dyDescent="0.2">
      <c r="A1447" t="s">
        <v>934</v>
      </c>
      <c r="B1447">
        <v>1</v>
      </c>
      <c r="C1447" t="s">
        <v>2034</v>
      </c>
    </row>
    <row r="1448" spans="1:3" x14ac:dyDescent="0.2">
      <c r="A1448" t="s">
        <v>934</v>
      </c>
      <c r="B1448">
        <v>2</v>
      </c>
      <c r="C1448" t="s">
        <v>66</v>
      </c>
    </row>
    <row r="1449" spans="1:3" x14ac:dyDescent="0.2">
      <c r="A1449" t="s">
        <v>934</v>
      </c>
      <c r="B1449">
        <v>3</v>
      </c>
      <c r="C1449" t="s">
        <v>48</v>
      </c>
    </row>
    <row r="1450" spans="1:3" x14ac:dyDescent="0.2">
      <c r="A1450" t="s">
        <v>934</v>
      </c>
      <c r="B1450">
        <v>4</v>
      </c>
      <c r="C1450" t="s">
        <v>1485</v>
      </c>
    </row>
    <row r="1451" spans="1:3" x14ac:dyDescent="0.2">
      <c r="A1451" t="s">
        <v>938</v>
      </c>
      <c r="B1451">
        <v>1</v>
      </c>
      <c r="C1451" t="s">
        <v>1684</v>
      </c>
    </row>
    <row r="1452" spans="1:3" x14ac:dyDescent="0.2">
      <c r="A1452" t="s">
        <v>938</v>
      </c>
      <c r="B1452">
        <v>2</v>
      </c>
      <c r="C1452" t="s">
        <v>6</v>
      </c>
    </row>
    <row r="1453" spans="1:3" x14ac:dyDescent="0.2">
      <c r="A1453" t="s">
        <v>941</v>
      </c>
      <c r="B1453">
        <v>1</v>
      </c>
      <c r="C1453" t="s">
        <v>1684</v>
      </c>
    </row>
    <row r="1454" spans="1:3" x14ac:dyDescent="0.2">
      <c r="A1454" t="s">
        <v>941</v>
      </c>
      <c r="B1454">
        <v>2</v>
      </c>
      <c r="C1454" t="s">
        <v>48</v>
      </c>
    </row>
    <row r="1455" spans="1:3" x14ac:dyDescent="0.2">
      <c r="A1455" t="s">
        <v>944</v>
      </c>
      <c r="B1455">
        <v>1</v>
      </c>
      <c r="C1455" t="s">
        <v>2035</v>
      </c>
    </row>
    <row r="1456" spans="1:3" x14ac:dyDescent="0.2">
      <c r="A1456" t="s">
        <v>944</v>
      </c>
      <c r="B1456">
        <v>2</v>
      </c>
      <c r="C1456" t="s">
        <v>2036</v>
      </c>
    </row>
    <row r="1457" spans="1:3" x14ac:dyDescent="0.2">
      <c r="A1457" t="s">
        <v>944</v>
      </c>
      <c r="B1457">
        <v>3</v>
      </c>
      <c r="C1457" t="s">
        <v>1744</v>
      </c>
    </row>
    <row r="1458" spans="1:3" x14ac:dyDescent="0.2">
      <c r="A1458" t="s">
        <v>944</v>
      </c>
      <c r="B1458">
        <v>4</v>
      </c>
      <c r="C1458" t="s">
        <v>34</v>
      </c>
    </row>
    <row r="1459" spans="1:3" x14ac:dyDescent="0.2">
      <c r="A1459" t="s">
        <v>944</v>
      </c>
      <c r="B1459">
        <v>5</v>
      </c>
      <c r="C1459" t="s">
        <v>1743</v>
      </c>
    </row>
    <row r="1460" spans="1:3" x14ac:dyDescent="0.2">
      <c r="A1460" t="s">
        <v>946</v>
      </c>
      <c r="B1460">
        <v>1</v>
      </c>
      <c r="C1460" t="s">
        <v>2037</v>
      </c>
    </row>
    <row r="1461" spans="1:3" x14ac:dyDescent="0.2">
      <c r="A1461" t="s">
        <v>946</v>
      </c>
      <c r="B1461">
        <v>2</v>
      </c>
      <c r="C1461" t="s">
        <v>46</v>
      </c>
    </row>
    <row r="1462" spans="1:3" x14ac:dyDescent="0.2">
      <c r="A1462" t="s">
        <v>946</v>
      </c>
      <c r="B1462">
        <v>3</v>
      </c>
      <c r="C1462" t="s">
        <v>2038</v>
      </c>
    </row>
    <row r="1463" spans="1:3" x14ac:dyDescent="0.2">
      <c r="A1463" t="s">
        <v>2464</v>
      </c>
      <c r="B1463">
        <v>1</v>
      </c>
      <c r="C1463" t="s">
        <v>2037</v>
      </c>
    </row>
    <row r="1464" spans="1:3" x14ac:dyDescent="0.2">
      <c r="A1464" t="s">
        <v>2464</v>
      </c>
      <c r="B1464">
        <v>2</v>
      </c>
      <c r="C1464" t="s">
        <v>46</v>
      </c>
    </row>
    <row r="1465" spans="1:3" x14ac:dyDescent="0.2">
      <c r="A1465" t="s">
        <v>2464</v>
      </c>
      <c r="B1465">
        <v>3</v>
      </c>
      <c r="C1465" t="s">
        <v>2038</v>
      </c>
    </row>
    <row r="1466" spans="1:3" x14ac:dyDescent="0.2">
      <c r="A1466" t="s">
        <v>950</v>
      </c>
      <c r="B1466">
        <v>1</v>
      </c>
      <c r="C1466" t="s">
        <v>2039</v>
      </c>
    </row>
    <row r="1467" spans="1:3" x14ac:dyDescent="0.2">
      <c r="A1467" t="s">
        <v>950</v>
      </c>
      <c r="B1467">
        <v>2</v>
      </c>
      <c r="C1467" t="s">
        <v>73</v>
      </c>
    </row>
    <row r="1468" spans="1:3" x14ac:dyDescent="0.2">
      <c r="A1468" t="s">
        <v>950</v>
      </c>
      <c r="B1468">
        <v>3</v>
      </c>
      <c r="C1468" t="s">
        <v>2040</v>
      </c>
    </row>
    <row r="1469" spans="1:3" x14ac:dyDescent="0.2">
      <c r="A1469" t="s">
        <v>950</v>
      </c>
      <c r="B1469">
        <v>4</v>
      </c>
      <c r="C1469" t="s">
        <v>70</v>
      </c>
    </row>
    <row r="1470" spans="1:3" x14ac:dyDescent="0.2">
      <c r="A1470" t="s">
        <v>950</v>
      </c>
      <c r="B1470">
        <v>5</v>
      </c>
      <c r="C1470" t="s">
        <v>2041</v>
      </c>
    </row>
    <row r="1471" spans="1:3" x14ac:dyDescent="0.2">
      <c r="A1471" t="s">
        <v>950</v>
      </c>
      <c r="B1471">
        <v>6</v>
      </c>
      <c r="C1471" t="s">
        <v>1495</v>
      </c>
    </row>
    <row r="1472" spans="1:3" x14ac:dyDescent="0.2">
      <c r="A1472" t="s">
        <v>954</v>
      </c>
      <c r="B1472">
        <v>1</v>
      </c>
      <c r="C1472" t="s">
        <v>50</v>
      </c>
    </row>
    <row r="1473" spans="1:3" x14ac:dyDescent="0.2">
      <c r="A1473" t="s">
        <v>954</v>
      </c>
      <c r="B1473">
        <v>2</v>
      </c>
      <c r="C1473" t="s">
        <v>34</v>
      </c>
    </row>
    <row r="1474" spans="1:3" x14ac:dyDescent="0.2">
      <c r="A1474" t="s">
        <v>954</v>
      </c>
      <c r="B1474">
        <v>3</v>
      </c>
      <c r="C1474" t="s">
        <v>70</v>
      </c>
    </row>
    <row r="1475" spans="1:3" x14ac:dyDescent="0.2">
      <c r="A1475" t="s">
        <v>957</v>
      </c>
      <c r="B1475">
        <v>1</v>
      </c>
      <c r="C1475" t="s">
        <v>50</v>
      </c>
    </row>
    <row r="1476" spans="1:3" x14ac:dyDescent="0.2">
      <c r="A1476" t="s">
        <v>957</v>
      </c>
      <c r="B1476">
        <v>2</v>
      </c>
      <c r="C1476" t="s">
        <v>34</v>
      </c>
    </row>
    <row r="1477" spans="1:3" x14ac:dyDescent="0.2">
      <c r="A1477" t="s">
        <v>957</v>
      </c>
      <c r="B1477">
        <v>3</v>
      </c>
      <c r="C1477" t="s">
        <v>70</v>
      </c>
    </row>
    <row r="1478" spans="1:3" x14ac:dyDescent="0.2">
      <c r="A1478" t="s">
        <v>961</v>
      </c>
      <c r="B1478">
        <v>1</v>
      </c>
      <c r="C1478" t="s">
        <v>50</v>
      </c>
    </row>
    <row r="1479" spans="1:3" x14ac:dyDescent="0.2">
      <c r="A1479" t="s">
        <v>961</v>
      </c>
      <c r="B1479">
        <v>2</v>
      </c>
      <c r="C1479" t="s">
        <v>53</v>
      </c>
    </row>
    <row r="1480" spans="1:3" x14ac:dyDescent="0.2">
      <c r="A1480" t="s">
        <v>961</v>
      </c>
      <c r="B1480">
        <v>3</v>
      </c>
      <c r="C1480" t="s">
        <v>34</v>
      </c>
    </row>
    <row r="1481" spans="1:3" x14ac:dyDescent="0.2">
      <c r="A1481" t="s">
        <v>961</v>
      </c>
      <c r="B1481">
        <v>4</v>
      </c>
      <c r="C1481" t="s">
        <v>70</v>
      </c>
    </row>
    <row r="1482" spans="1:3" x14ac:dyDescent="0.2">
      <c r="A1482" t="s">
        <v>965</v>
      </c>
      <c r="B1482">
        <v>1</v>
      </c>
      <c r="C1482" t="s">
        <v>50</v>
      </c>
    </row>
    <row r="1483" spans="1:3" x14ac:dyDescent="0.2">
      <c r="A1483" t="s">
        <v>966</v>
      </c>
      <c r="B1483">
        <v>1</v>
      </c>
      <c r="C1483" t="s">
        <v>50</v>
      </c>
    </row>
    <row r="1484" spans="1:3" x14ac:dyDescent="0.2">
      <c r="A1484" t="s">
        <v>966</v>
      </c>
      <c r="B1484">
        <v>2</v>
      </c>
      <c r="C1484" t="s">
        <v>72</v>
      </c>
    </row>
    <row r="1485" spans="1:3" x14ac:dyDescent="0.2">
      <c r="A1485" t="s">
        <v>966</v>
      </c>
      <c r="B1485">
        <v>3</v>
      </c>
      <c r="C1485" t="s">
        <v>53</v>
      </c>
    </row>
    <row r="1486" spans="1:3" x14ac:dyDescent="0.2">
      <c r="A1486" t="s">
        <v>966</v>
      </c>
      <c r="B1486">
        <v>4</v>
      </c>
      <c r="C1486" t="s">
        <v>35</v>
      </c>
    </row>
    <row r="1487" spans="1:3" x14ac:dyDescent="0.2">
      <c r="A1487" t="s">
        <v>966</v>
      </c>
      <c r="B1487">
        <v>5</v>
      </c>
      <c r="C1487" t="s">
        <v>20</v>
      </c>
    </row>
    <row r="1488" spans="1:3" x14ac:dyDescent="0.2">
      <c r="A1488" t="s">
        <v>966</v>
      </c>
      <c r="B1488">
        <v>6</v>
      </c>
      <c r="C1488" t="s">
        <v>34</v>
      </c>
    </row>
    <row r="1489" spans="1:3" x14ac:dyDescent="0.2">
      <c r="A1489" t="s">
        <v>966</v>
      </c>
      <c r="B1489">
        <v>7</v>
      </c>
      <c r="C1489" t="s">
        <v>1599</v>
      </c>
    </row>
    <row r="1490" spans="1:3" x14ac:dyDescent="0.2">
      <c r="A1490" t="s">
        <v>966</v>
      </c>
      <c r="B1490">
        <v>8</v>
      </c>
      <c r="C1490" t="s">
        <v>70</v>
      </c>
    </row>
    <row r="1491" spans="1:3" x14ac:dyDescent="0.2">
      <c r="A1491" t="s">
        <v>969</v>
      </c>
      <c r="B1491">
        <v>1</v>
      </c>
      <c r="C1491" t="s">
        <v>50</v>
      </c>
    </row>
    <row r="1492" spans="1:3" x14ac:dyDescent="0.2">
      <c r="A1492" t="s">
        <v>969</v>
      </c>
      <c r="B1492">
        <v>2</v>
      </c>
      <c r="C1492" t="s">
        <v>53</v>
      </c>
    </row>
    <row r="1493" spans="1:3" x14ac:dyDescent="0.2">
      <c r="A1493" t="s">
        <v>969</v>
      </c>
      <c r="B1493">
        <v>3</v>
      </c>
      <c r="C1493" t="s">
        <v>34</v>
      </c>
    </row>
    <row r="1494" spans="1:3" x14ac:dyDescent="0.2">
      <c r="A1494" t="s">
        <v>972</v>
      </c>
      <c r="B1494">
        <v>1</v>
      </c>
      <c r="C1494" t="s">
        <v>50</v>
      </c>
    </row>
    <row r="1495" spans="1:3" x14ac:dyDescent="0.2">
      <c r="A1495" t="s">
        <v>972</v>
      </c>
      <c r="B1495">
        <v>2</v>
      </c>
      <c r="C1495" t="s">
        <v>20</v>
      </c>
    </row>
    <row r="1496" spans="1:3" x14ac:dyDescent="0.2">
      <c r="A1496" t="s">
        <v>972</v>
      </c>
      <c r="B1496">
        <v>3</v>
      </c>
      <c r="C1496" t="s">
        <v>34</v>
      </c>
    </row>
    <row r="1497" spans="1:3" x14ac:dyDescent="0.2">
      <c r="A1497" t="s">
        <v>972</v>
      </c>
      <c r="B1497">
        <v>4</v>
      </c>
      <c r="C1497" t="s">
        <v>70</v>
      </c>
    </row>
    <row r="1498" spans="1:3" x14ac:dyDescent="0.2">
      <c r="A1498" t="s">
        <v>976</v>
      </c>
      <c r="B1498">
        <v>1</v>
      </c>
      <c r="C1498" t="s">
        <v>39</v>
      </c>
    </row>
    <row r="1499" spans="1:3" x14ac:dyDescent="0.2">
      <c r="A1499" t="s">
        <v>976</v>
      </c>
      <c r="B1499">
        <v>2</v>
      </c>
      <c r="C1499" t="s">
        <v>70</v>
      </c>
    </row>
    <row r="1500" spans="1:3" x14ac:dyDescent="0.2">
      <c r="A1500" t="s">
        <v>978</v>
      </c>
      <c r="B1500">
        <v>1</v>
      </c>
      <c r="C1500" t="s">
        <v>2042</v>
      </c>
    </row>
    <row r="1501" spans="1:3" x14ac:dyDescent="0.2">
      <c r="A1501" t="s">
        <v>978</v>
      </c>
      <c r="B1501">
        <v>2</v>
      </c>
      <c r="C1501" t="s">
        <v>44</v>
      </c>
    </row>
    <row r="1502" spans="1:3" x14ac:dyDescent="0.2">
      <c r="A1502" t="s">
        <v>978</v>
      </c>
      <c r="B1502">
        <v>3</v>
      </c>
      <c r="C1502" t="s">
        <v>2043</v>
      </c>
    </row>
    <row r="1503" spans="1:3" x14ac:dyDescent="0.2">
      <c r="A1503" t="s">
        <v>982</v>
      </c>
      <c r="B1503">
        <v>1</v>
      </c>
      <c r="C1503" t="s">
        <v>32</v>
      </c>
    </row>
    <row r="1504" spans="1:3" x14ac:dyDescent="0.2">
      <c r="A1504" t="s">
        <v>984</v>
      </c>
      <c r="B1504">
        <v>1</v>
      </c>
      <c r="C1504" t="s">
        <v>32</v>
      </c>
    </row>
    <row r="1505" spans="1:3" x14ac:dyDescent="0.2">
      <c r="A1505" t="s">
        <v>984</v>
      </c>
      <c r="B1505">
        <v>2</v>
      </c>
      <c r="C1505" t="s">
        <v>4</v>
      </c>
    </row>
    <row r="1506" spans="1:3" x14ac:dyDescent="0.2">
      <c r="A1506" t="s">
        <v>984</v>
      </c>
      <c r="B1506">
        <v>3</v>
      </c>
      <c r="C1506" t="s">
        <v>19</v>
      </c>
    </row>
    <row r="1507" spans="1:3" x14ac:dyDescent="0.2">
      <c r="A1507" t="s">
        <v>987</v>
      </c>
      <c r="B1507">
        <v>1</v>
      </c>
      <c r="C1507" t="s">
        <v>32</v>
      </c>
    </row>
    <row r="1508" spans="1:3" x14ac:dyDescent="0.2">
      <c r="A1508" t="s">
        <v>989</v>
      </c>
      <c r="B1508">
        <v>1</v>
      </c>
      <c r="C1508" t="s">
        <v>32</v>
      </c>
    </row>
    <row r="1509" spans="1:3" x14ac:dyDescent="0.2">
      <c r="A1509" t="s">
        <v>991</v>
      </c>
      <c r="B1509">
        <v>1</v>
      </c>
      <c r="C1509" t="s">
        <v>32</v>
      </c>
    </row>
    <row r="1510" spans="1:3" x14ac:dyDescent="0.2">
      <c r="A1510" t="s">
        <v>993</v>
      </c>
      <c r="B1510">
        <v>1</v>
      </c>
      <c r="C1510" t="s">
        <v>32</v>
      </c>
    </row>
    <row r="1511" spans="1:3" x14ac:dyDescent="0.2">
      <c r="A1511" t="s">
        <v>993</v>
      </c>
      <c r="B1511">
        <v>2</v>
      </c>
      <c r="C1511" t="s">
        <v>19</v>
      </c>
    </row>
    <row r="1512" spans="1:3" x14ac:dyDescent="0.2">
      <c r="A1512" t="s">
        <v>993</v>
      </c>
      <c r="B1512">
        <v>3</v>
      </c>
      <c r="C1512" t="s">
        <v>48</v>
      </c>
    </row>
    <row r="1513" spans="1:3" x14ac:dyDescent="0.2">
      <c r="A1513" t="s">
        <v>995</v>
      </c>
      <c r="B1513">
        <v>1</v>
      </c>
      <c r="C1513" t="s">
        <v>32</v>
      </c>
    </row>
    <row r="1514" spans="1:3" x14ac:dyDescent="0.2">
      <c r="A1514" t="s">
        <v>995</v>
      </c>
      <c r="B1514">
        <v>2</v>
      </c>
      <c r="C1514" t="s">
        <v>19</v>
      </c>
    </row>
    <row r="1515" spans="1:3" x14ac:dyDescent="0.2">
      <c r="A1515" t="s">
        <v>997</v>
      </c>
      <c r="B1515">
        <v>1</v>
      </c>
      <c r="C1515" t="s">
        <v>32</v>
      </c>
    </row>
    <row r="1516" spans="1:3" x14ac:dyDescent="0.2">
      <c r="A1516" t="s">
        <v>997</v>
      </c>
      <c r="B1516">
        <v>2</v>
      </c>
      <c r="C1516" t="s">
        <v>19</v>
      </c>
    </row>
    <row r="1517" spans="1:3" x14ac:dyDescent="0.2">
      <c r="A1517" t="s">
        <v>1000</v>
      </c>
      <c r="B1517">
        <v>1</v>
      </c>
      <c r="C1517" t="s">
        <v>32</v>
      </c>
    </row>
    <row r="1518" spans="1:3" x14ac:dyDescent="0.2">
      <c r="A1518" t="s">
        <v>1002</v>
      </c>
      <c r="B1518">
        <v>1</v>
      </c>
      <c r="C1518" t="s">
        <v>32</v>
      </c>
    </row>
    <row r="1519" spans="1:3" x14ac:dyDescent="0.2">
      <c r="A1519" t="s">
        <v>1002</v>
      </c>
      <c r="B1519">
        <v>2</v>
      </c>
      <c r="C1519" t="s">
        <v>19</v>
      </c>
    </row>
    <row r="1520" spans="1:3" x14ac:dyDescent="0.2">
      <c r="A1520" t="s">
        <v>1006</v>
      </c>
      <c r="B1520">
        <v>1</v>
      </c>
      <c r="C1520" t="s">
        <v>32</v>
      </c>
    </row>
    <row r="1521" spans="1:3" x14ac:dyDescent="0.2">
      <c r="A1521" t="s">
        <v>1006</v>
      </c>
      <c r="B1521">
        <v>2</v>
      </c>
      <c r="C1521" t="s">
        <v>19</v>
      </c>
    </row>
    <row r="1522" spans="1:3" x14ac:dyDescent="0.2">
      <c r="A1522" t="s">
        <v>1009</v>
      </c>
      <c r="B1522">
        <v>1</v>
      </c>
      <c r="C1522" t="s">
        <v>32</v>
      </c>
    </row>
    <row r="1523" spans="1:3" x14ac:dyDescent="0.2">
      <c r="A1523" t="s">
        <v>1011</v>
      </c>
      <c r="B1523">
        <v>1</v>
      </c>
      <c r="C1523" t="s">
        <v>32</v>
      </c>
    </row>
    <row r="1524" spans="1:3" x14ac:dyDescent="0.2">
      <c r="A1524" t="s">
        <v>1011</v>
      </c>
      <c r="B1524">
        <v>2</v>
      </c>
      <c r="C1524" t="s">
        <v>3</v>
      </c>
    </row>
    <row r="1525" spans="1:3" x14ac:dyDescent="0.2">
      <c r="A1525" t="s">
        <v>1014</v>
      </c>
      <c r="B1525">
        <v>1</v>
      </c>
      <c r="C1525" t="s">
        <v>32</v>
      </c>
    </row>
    <row r="1526" spans="1:3" x14ac:dyDescent="0.2">
      <c r="A1526" t="s">
        <v>1017</v>
      </c>
      <c r="B1526">
        <v>1</v>
      </c>
      <c r="C1526" t="s">
        <v>55</v>
      </c>
    </row>
    <row r="1527" spans="1:3" x14ac:dyDescent="0.2">
      <c r="A1527" t="s">
        <v>1020</v>
      </c>
      <c r="B1527">
        <v>1</v>
      </c>
      <c r="C1527" t="s">
        <v>1911</v>
      </c>
    </row>
    <row r="1528" spans="1:3" x14ac:dyDescent="0.2">
      <c r="A1528" t="s">
        <v>1020</v>
      </c>
      <c r="B1528">
        <v>2</v>
      </c>
      <c r="C1528" t="s">
        <v>1722</v>
      </c>
    </row>
    <row r="1529" spans="1:3" x14ac:dyDescent="0.2">
      <c r="A1529" t="s">
        <v>1020</v>
      </c>
      <c r="B1529">
        <v>3</v>
      </c>
      <c r="C1529" t="s">
        <v>24</v>
      </c>
    </row>
    <row r="1530" spans="1:3" x14ac:dyDescent="0.2">
      <c r="A1530" t="s">
        <v>1020</v>
      </c>
      <c r="B1530">
        <v>4</v>
      </c>
      <c r="C1530" t="s">
        <v>1486</v>
      </c>
    </row>
    <row r="1531" spans="1:3" x14ac:dyDescent="0.2">
      <c r="A1531" t="s">
        <v>1024</v>
      </c>
      <c r="B1531">
        <v>1</v>
      </c>
      <c r="C1531" t="s">
        <v>2044</v>
      </c>
    </row>
    <row r="1532" spans="1:3" x14ac:dyDescent="0.2">
      <c r="A1532" t="s">
        <v>1024</v>
      </c>
      <c r="B1532">
        <v>2</v>
      </c>
      <c r="C1532" t="s">
        <v>60</v>
      </c>
    </row>
    <row r="1533" spans="1:3" x14ac:dyDescent="0.2">
      <c r="A1533" t="s">
        <v>1024</v>
      </c>
      <c r="B1533">
        <v>3</v>
      </c>
      <c r="C1533" t="s">
        <v>2045</v>
      </c>
    </row>
    <row r="1534" spans="1:3" x14ac:dyDescent="0.2">
      <c r="A1534" t="s">
        <v>1026</v>
      </c>
      <c r="B1534">
        <v>1</v>
      </c>
      <c r="C1534" t="s">
        <v>1722</v>
      </c>
    </row>
    <row r="1535" spans="1:3" x14ac:dyDescent="0.2">
      <c r="A1535" t="s">
        <v>1026</v>
      </c>
      <c r="B1535">
        <v>2</v>
      </c>
      <c r="C1535" t="s">
        <v>24</v>
      </c>
    </row>
    <row r="1536" spans="1:3" x14ac:dyDescent="0.2">
      <c r="A1536" t="s">
        <v>1030</v>
      </c>
      <c r="B1536">
        <v>1</v>
      </c>
      <c r="C1536" t="s">
        <v>3</v>
      </c>
    </row>
    <row r="1537" spans="1:3" x14ac:dyDescent="0.2">
      <c r="A1537" t="s">
        <v>1030</v>
      </c>
      <c r="B1537">
        <v>2</v>
      </c>
      <c r="C1537" t="s">
        <v>2046</v>
      </c>
    </row>
    <row r="1538" spans="1:3" x14ac:dyDescent="0.2">
      <c r="A1538" t="s">
        <v>1034</v>
      </c>
      <c r="B1538">
        <v>1</v>
      </c>
      <c r="C1538" t="s">
        <v>4</v>
      </c>
    </row>
    <row r="1539" spans="1:3" x14ac:dyDescent="0.2">
      <c r="A1539" t="s">
        <v>1034</v>
      </c>
      <c r="B1539">
        <v>2</v>
      </c>
      <c r="C1539" t="s">
        <v>2047</v>
      </c>
    </row>
    <row r="1540" spans="1:3" x14ac:dyDescent="0.2">
      <c r="A1540" t="s">
        <v>1034</v>
      </c>
      <c r="B1540">
        <v>3</v>
      </c>
      <c r="C1540" t="s">
        <v>2048</v>
      </c>
    </row>
    <row r="1541" spans="1:3" x14ac:dyDescent="0.2">
      <c r="A1541" t="s">
        <v>2764</v>
      </c>
      <c r="B1541">
        <v>1</v>
      </c>
      <c r="C1541" t="s">
        <v>2921</v>
      </c>
    </row>
    <row r="1542" spans="1:3" x14ac:dyDescent="0.2">
      <c r="A1542" t="s">
        <v>2764</v>
      </c>
      <c r="B1542">
        <v>2</v>
      </c>
      <c r="C1542" t="s">
        <v>2922</v>
      </c>
    </row>
    <row r="1543" spans="1:3" x14ac:dyDescent="0.2">
      <c r="A1543" t="s">
        <v>1036</v>
      </c>
      <c r="B1543">
        <v>1</v>
      </c>
      <c r="C1543" t="s">
        <v>22</v>
      </c>
    </row>
    <row r="1544" spans="1:3" x14ac:dyDescent="0.2">
      <c r="A1544" t="s">
        <v>1036</v>
      </c>
      <c r="B1544">
        <v>2</v>
      </c>
      <c r="C1544" t="s">
        <v>1521</v>
      </c>
    </row>
    <row r="1545" spans="1:3" x14ac:dyDescent="0.2">
      <c r="A1545" t="s">
        <v>1036</v>
      </c>
      <c r="B1545">
        <v>3</v>
      </c>
      <c r="C1545" t="s">
        <v>39</v>
      </c>
    </row>
    <row r="1546" spans="1:3" x14ac:dyDescent="0.2">
      <c r="A1546" t="s">
        <v>1039</v>
      </c>
      <c r="B1546">
        <v>1</v>
      </c>
      <c r="C1546" t="s">
        <v>22</v>
      </c>
    </row>
    <row r="1547" spans="1:3" x14ac:dyDescent="0.2">
      <c r="A1547" t="s">
        <v>1039</v>
      </c>
      <c r="B1547">
        <v>2</v>
      </c>
      <c r="C1547" t="s">
        <v>1521</v>
      </c>
    </row>
    <row r="1548" spans="1:3" x14ac:dyDescent="0.2">
      <c r="A1548" t="s">
        <v>1039</v>
      </c>
      <c r="B1548">
        <v>3</v>
      </c>
      <c r="C1548" t="s">
        <v>39</v>
      </c>
    </row>
    <row r="1549" spans="1:3" x14ac:dyDescent="0.2">
      <c r="A1549" t="s">
        <v>1043</v>
      </c>
      <c r="B1549">
        <v>1</v>
      </c>
      <c r="C1549" t="s">
        <v>22</v>
      </c>
    </row>
    <row r="1550" spans="1:3" x14ac:dyDescent="0.2">
      <c r="A1550" t="s">
        <v>1043</v>
      </c>
      <c r="B1550">
        <v>2</v>
      </c>
      <c r="C1550" t="s">
        <v>1521</v>
      </c>
    </row>
    <row r="1551" spans="1:3" x14ac:dyDescent="0.2">
      <c r="A1551" t="s">
        <v>1043</v>
      </c>
      <c r="B1551">
        <v>3</v>
      </c>
      <c r="C1551" t="s">
        <v>2049</v>
      </c>
    </row>
    <row r="1552" spans="1:3" x14ac:dyDescent="0.2">
      <c r="A1552" t="s">
        <v>1043</v>
      </c>
      <c r="B1552">
        <v>4</v>
      </c>
      <c r="C1552" t="s">
        <v>2050</v>
      </c>
    </row>
    <row r="1553" spans="1:3" x14ac:dyDescent="0.2">
      <c r="A1553" t="s">
        <v>1046</v>
      </c>
      <c r="B1553">
        <v>1</v>
      </c>
      <c r="C1553" t="s">
        <v>22</v>
      </c>
    </row>
    <row r="1554" spans="1:3" x14ac:dyDescent="0.2">
      <c r="A1554" t="s">
        <v>1046</v>
      </c>
      <c r="B1554">
        <v>2</v>
      </c>
      <c r="C1554" t="s">
        <v>27</v>
      </c>
    </row>
    <row r="1555" spans="1:3" x14ac:dyDescent="0.2">
      <c r="A1555" t="s">
        <v>1046</v>
      </c>
      <c r="B1555">
        <v>3</v>
      </c>
      <c r="C1555" t="s">
        <v>35</v>
      </c>
    </row>
    <row r="1556" spans="1:3" x14ac:dyDescent="0.2">
      <c r="A1556" t="s">
        <v>1046</v>
      </c>
      <c r="B1556">
        <v>4</v>
      </c>
      <c r="C1556" t="s">
        <v>34</v>
      </c>
    </row>
    <row r="1557" spans="1:3" x14ac:dyDescent="0.2">
      <c r="A1557" t="s">
        <v>1050</v>
      </c>
      <c r="B1557">
        <v>1</v>
      </c>
      <c r="C1557" t="s">
        <v>2051</v>
      </c>
    </row>
    <row r="1558" spans="1:3" x14ac:dyDescent="0.2">
      <c r="A1558" t="s">
        <v>1050</v>
      </c>
      <c r="B1558">
        <v>2</v>
      </c>
      <c r="C1558" t="s">
        <v>22</v>
      </c>
    </row>
    <row r="1559" spans="1:3" x14ac:dyDescent="0.2">
      <c r="A1559" t="s">
        <v>1050</v>
      </c>
      <c r="B1559">
        <v>3</v>
      </c>
      <c r="C1559" t="s">
        <v>2052</v>
      </c>
    </row>
    <row r="1560" spans="1:3" x14ac:dyDescent="0.2">
      <c r="A1560" t="s">
        <v>1050</v>
      </c>
      <c r="B1560">
        <v>4</v>
      </c>
      <c r="C1560" t="s">
        <v>2053</v>
      </c>
    </row>
    <row r="1561" spans="1:3" x14ac:dyDescent="0.2">
      <c r="A1561" t="s">
        <v>1050</v>
      </c>
      <c r="B1561">
        <v>5</v>
      </c>
      <c r="C1561" t="s">
        <v>1521</v>
      </c>
    </row>
    <row r="1562" spans="1:3" x14ac:dyDescent="0.2">
      <c r="A1562" t="s">
        <v>1050</v>
      </c>
      <c r="B1562">
        <v>6</v>
      </c>
      <c r="C1562" t="s">
        <v>2054</v>
      </c>
    </row>
    <row r="1563" spans="1:3" x14ac:dyDescent="0.2">
      <c r="A1563" t="s">
        <v>1052</v>
      </c>
      <c r="B1563">
        <v>1</v>
      </c>
      <c r="C1563" t="s">
        <v>22</v>
      </c>
    </row>
    <row r="1564" spans="1:3" x14ac:dyDescent="0.2">
      <c r="A1564" t="s">
        <v>1052</v>
      </c>
      <c r="B1564">
        <v>2</v>
      </c>
      <c r="C1564" t="s">
        <v>70</v>
      </c>
    </row>
    <row r="1565" spans="1:3" x14ac:dyDescent="0.2">
      <c r="A1565" t="s">
        <v>1055</v>
      </c>
      <c r="B1565">
        <v>1</v>
      </c>
      <c r="C1565" t="s">
        <v>22</v>
      </c>
    </row>
    <row r="1566" spans="1:3" x14ac:dyDescent="0.2">
      <c r="A1566" t="s">
        <v>1055</v>
      </c>
      <c r="B1566">
        <v>2</v>
      </c>
      <c r="C1566" t="s">
        <v>73</v>
      </c>
    </row>
    <row r="1567" spans="1:3" x14ac:dyDescent="0.2">
      <c r="A1567" t="s">
        <v>1055</v>
      </c>
      <c r="B1567">
        <v>3</v>
      </c>
      <c r="C1567" t="s">
        <v>35</v>
      </c>
    </row>
    <row r="1568" spans="1:3" x14ac:dyDescent="0.2">
      <c r="A1568" t="s">
        <v>1055</v>
      </c>
      <c r="B1568">
        <v>4</v>
      </c>
      <c r="C1568" t="s">
        <v>1495</v>
      </c>
    </row>
    <row r="1569" spans="1:3" x14ac:dyDescent="0.2">
      <c r="A1569" t="s">
        <v>1055</v>
      </c>
      <c r="B1569">
        <v>5</v>
      </c>
      <c r="C1569" t="s">
        <v>70</v>
      </c>
    </row>
    <row r="1570" spans="1:3" x14ac:dyDescent="0.2">
      <c r="A1570" t="s">
        <v>1058</v>
      </c>
      <c r="B1570">
        <v>1</v>
      </c>
      <c r="C1570" t="s">
        <v>22</v>
      </c>
    </row>
    <row r="1571" spans="1:3" x14ac:dyDescent="0.2">
      <c r="A1571" t="s">
        <v>1058</v>
      </c>
      <c r="B1571">
        <v>2</v>
      </c>
      <c r="C1571" t="s">
        <v>76</v>
      </c>
    </row>
    <row r="1572" spans="1:3" x14ac:dyDescent="0.2">
      <c r="A1572" t="s">
        <v>1058</v>
      </c>
      <c r="B1572">
        <v>3</v>
      </c>
      <c r="C1572" t="s">
        <v>74</v>
      </c>
    </row>
    <row r="1573" spans="1:3" x14ac:dyDescent="0.2">
      <c r="A1573" t="s">
        <v>1058</v>
      </c>
      <c r="B1573">
        <v>4</v>
      </c>
      <c r="C1573" t="s">
        <v>20</v>
      </c>
    </row>
    <row r="1574" spans="1:3" x14ac:dyDescent="0.2">
      <c r="A1574" t="s">
        <v>1058</v>
      </c>
      <c r="B1574">
        <v>5</v>
      </c>
      <c r="C1574" t="s">
        <v>73</v>
      </c>
    </row>
    <row r="1575" spans="1:3" x14ac:dyDescent="0.2">
      <c r="A1575" t="s">
        <v>1058</v>
      </c>
      <c r="B1575">
        <v>6</v>
      </c>
      <c r="C1575" t="s">
        <v>2055</v>
      </c>
    </row>
    <row r="1576" spans="1:3" x14ac:dyDescent="0.2">
      <c r="A1576" t="s">
        <v>1058</v>
      </c>
      <c r="B1576">
        <v>7</v>
      </c>
      <c r="C1576" t="s">
        <v>70</v>
      </c>
    </row>
    <row r="1577" spans="1:3" x14ac:dyDescent="0.2">
      <c r="A1577" t="s">
        <v>1062</v>
      </c>
      <c r="B1577">
        <v>1</v>
      </c>
      <c r="C1577" t="s">
        <v>2051</v>
      </c>
    </row>
    <row r="1578" spans="1:3" x14ac:dyDescent="0.2">
      <c r="A1578" t="s">
        <v>1062</v>
      </c>
      <c r="B1578">
        <v>2</v>
      </c>
      <c r="C1578" t="s">
        <v>22</v>
      </c>
    </row>
    <row r="1579" spans="1:3" x14ac:dyDescent="0.2">
      <c r="A1579" t="s">
        <v>1062</v>
      </c>
      <c r="B1579">
        <v>3</v>
      </c>
      <c r="C1579" t="s">
        <v>2056</v>
      </c>
    </row>
    <row r="1580" spans="1:3" x14ac:dyDescent="0.2">
      <c r="A1580" t="s">
        <v>1062</v>
      </c>
      <c r="B1580">
        <v>4</v>
      </c>
      <c r="C1580" t="s">
        <v>2052</v>
      </c>
    </row>
    <row r="1581" spans="1:3" x14ac:dyDescent="0.2">
      <c r="A1581" t="s">
        <v>1062</v>
      </c>
      <c r="B1581">
        <v>5</v>
      </c>
      <c r="C1581" t="s">
        <v>2057</v>
      </c>
    </row>
    <row r="1582" spans="1:3" x14ac:dyDescent="0.2">
      <c r="A1582" t="s">
        <v>1062</v>
      </c>
      <c r="B1582">
        <v>6</v>
      </c>
      <c r="C1582" t="s">
        <v>1521</v>
      </c>
    </row>
    <row r="1583" spans="1:3" x14ac:dyDescent="0.2">
      <c r="A1583" t="s">
        <v>1066</v>
      </c>
      <c r="B1583">
        <v>1</v>
      </c>
      <c r="C1583" t="s">
        <v>22</v>
      </c>
    </row>
    <row r="1584" spans="1:3" x14ac:dyDescent="0.2">
      <c r="A1584" t="s">
        <v>1066</v>
      </c>
      <c r="B1584">
        <v>2</v>
      </c>
      <c r="C1584" t="s">
        <v>20</v>
      </c>
    </row>
    <row r="1585" spans="1:3" x14ac:dyDescent="0.2">
      <c r="A1585" t="s">
        <v>1066</v>
      </c>
      <c r="B1585">
        <v>3</v>
      </c>
      <c r="C1585" t="s">
        <v>2058</v>
      </c>
    </row>
    <row r="1586" spans="1:3" x14ac:dyDescent="0.2">
      <c r="A1586" t="s">
        <v>1066</v>
      </c>
      <c r="B1586">
        <v>4</v>
      </c>
      <c r="C1586" t="s">
        <v>1521</v>
      </c>
    </row>
    <row r="1587" spans="1:3" x14ac:dyDescent="0.2">
      <c r="A1587" t="s">
        <v>2770</v>
      </c>
      <c r="B1587">
        <v>1</v>
      </c>
      <c r="C1587" t="s">
        <v>22</v>
      </c>
    </row>
    <row r="1588" spans="1:3" x14ac:dyDescent="0.2">
      <c r="A1588" t="s">
        <v>2770</v>
      </c>
      <c r="B1588">
        <v>2</v>
      </c>
      <c r="C1588" t="s">
        <v>1499</v>
      </c>
    </row>
    <row r="1589" spans="1:3" x14ac:dyDescent="0.2">
      <c r="A1589" t="s">
        <v>1069</v>
      </c>
      <c r="B1589">
        <v>1</v>
      </c>
      <c r="C1589" t="s">
        <v>33</v>
      </c>
    </row>
    <row r="1590" spans="1:3" x14ac:dyDescent="0.2">
      <c r="A1590" t="s">
        <v>1069</v>
      </c>
      <c r="B1590">
        <v>2</v>
      </c>
      <c r="C1590" t="s">
        <v>2059</v>
      </c>
    </row>
    <row r="1591" spans="1:3" x14ac:dyDescent="0.2">
      <c r="A1591" t="s">
        <v>1069</v>
      </c>
      <c r="B1591">
        <v>3</v>
      </c>
      <c r="C1591" t="s">
        <v>2060</v>
      </c>
    </row>
    <row r="1592" spans="1:3" x14ac:dyDescent="0.2">
      <c r="A1592" t="s">
        <v>1069</v>
      </c>
      <c r="B1592">
        <v>4</v>
      </c>
      <c r="C1592" t="s">
        <v>2061</v>
      </c>
    </row>
    <row r="1593" spans="1:3" x14ac:dyDescent="0.2">
      <c r="A1593" t="s">
        <v>1073</v>
      </c>
      <c r="B1593">
        <v>1</v>
      </c>
      <c r="C1593" t="s">
        <v>2062</v>
      </c>
    </row>
    <row r="1594" spans="1:3" x14ac:dyDescent="0.2">
      <c r="A1594" t="s">
        <v>1073</v>
      </c>
      <c r="B1594">
        <v>2</v>
      </c>
      <c r="C1594" t="s">
        <v>2063</v>
      </c>
    </row>
    <row r="1595" spans="1:3" x14ac:dyDescent="0.2">
      <c r="A1595" t="s">
        <v>1073</v>
      </c>
      <c r="B1595">
        <v>3</v>
      </c>
      <c r="C1595" t="s">
        <v>58</v>
      </c>
    </row>
    <row r="1596" spans="1:3" x14ac:dyDescent="0.2">
      <c r="A1596" t="s">
        <v>2064</v>
      </c>
      <c r="B1596">
        <v>1</v>
      </c>
      <c r="C1596" t="s">
        <v>1914</v>
      </c>
    </row>
    <row r="1597" spans="1:3" x14ac:dyDescent="0.2">
      <c r="A1597" t="s">
        <v>2064</v>
      </c>
      <c r="B1597">
        <v>2</v>
      </c>
      <c r="C1597" t="s">
        <v>1572</v>
      </c>
    </row>
    <row r="1598" spans="1:3" x14ac:dyDescent="0.2">
      <c r="A1598" t="s">
        <v>1076</v>
      </c>
      <c r="B1598">
        <v>1</v>
      </c>
      <c r="C1598" t="s">
        <v>2065</v>
      </c>
    </row>
    <row r="1599" spans="1:3" x14ac:dyDescent="0.2">
      <c r="A1599" t="s">
        <v>1076</v>
      </c>
      <c r="B1599">
        <v>2</v>
      </c>
      <c r="C1599" t="s">
        <v>2066</v>
      </c>
    </row>
    <row r="1600" spans="1:3" x14ac:dyDescent="0.2">
      <c r="A1600" t="s">
        <v>1076</v>
      </c>
      <c r="B1600">
        <v>3</v>
      </c>
      <c r="C1600" t="s">
        <v>46</v>
      </c>
    </row>
    <row r="1601" spans="1:3" x14ac:dyDescent="0.2">
      <c r="A1601" t="s">
        <v>1076</v>
      </c>
      <c r="B1601">
        <v>4</v>
      </c>
      <c r="C1601" t="s">
        <v>1720</v>
      </c>
    </row>
    <row r="1602" spans="1:3" x14ac:dyDescent="0.2">
      <c r="A1602" t="s">
        <v>1076</v>
      </c>
      <c r="B1602">
        <v>5</v>
      </c>
      <c r="C1602" t="s">
        <v>2067</v>
      </c>
    </row>
    <row r="1603" spans="1:3" x14ac:dyDescent="0.2">
      <c r="A1603" t="s">
        <v>1079</v>
      </c>
      <c r="B1603">
        <v>1</v>
      </c>
      <c r="C1603" t="s">
        <v>24</v>
      </c>
    </row>
    <row r="1604" spans="1:3" x14ac:dyDescent="0.2">
      <c r="A1604" t="s">
        <v>1079</v>
      </c>
      <c r="B1604">
        <v>2</v>
      </c>
      <c r="C1604" t="s">
        <v>6</v>
      </c>
    </row>
    <row r="1605" spans="1:3" x14ac:dyDescent="0.2">
      <c r="A1605" t="s">
        <v>1079</v>
      </c>
      <c r="B1605">
        <v>3</v>
      </c>
      <c r="C1605" t="s">
        <v>1485</v>
      </c>
    </row>
    <row r="1606" spans="1:3" x14ac:dyDescent="0.2">
      <c r="A1606" t="s">
        <v>1079</v>
      </c>
      <c r="B1606">
        <v>4</v>
      </c>
      <c r="C1606" t="s">
        <v>1722</v>
      </c>
    </row>
    <row r="1607" spans="1:3" x14ac:dyDescent="0.2">
      <c r="A1607" t="s">
        <v>1083</v>
      </c>
      <c r="B1607">
        <v>1</v>
      </c>
      <c r="C1607" t="s">
        <v>24</v>
      </c>
    </row>
    <row r="1608" spans="1:3" x14ac:dyDescent="0.2">
      <c r="A1608" t="s">
        <v>1083</v>
      </c>
      <c r="B1608">
        <v>2</v>
      </c>
      <c r="C1608" t="s">
        <v>6</v>
      </c>
    </row>
    <row r="1609" spans="1:3" x14ac:dyDescent="0.2">
      <c r="A1609" t="s">
        <v>1083</v>
      </c>
      <c r="B1609">
        <v>3</v>
      </c>
      <c r="C1609" t="s">
        <v>1485</v>
      </c>
    </row>
    <row r="1610" spans="1:3" x14ac:dyDescent="0.2">
      <c r="A1610" t="s">
        <v>1083</v>
      </c>
      <c r="B1610">
        <v>4</v>
      </c>
      <c r="C1610" t="s">
        <v>1722</v>
      </c>
    </row>
    <row r="1611" spans="1:3" x14ac:dyDescent="0.2">
      <c r="A1611" t="s">
        <v>1087</v>
      </c>
      <c r="B1611">
        <v>1</v>
      </c>
      <c r="C1611" t="s">
        <v>24</v>
      </c>
    </row>
    <row r="1612" spans="1:3" x14ac:dyDescent="0.2">
      <c r="A1612" t="s">
        <v>1089</v>
      </c>
      <c r="B1612">
        <v>1</v>
      </c>
      <c r="C1612" t="s">
        <v>24</v>
      </c>
    </row>
    <row r="1613" spans="1:3" x14ac:dyDescent="0.2">
      <c r="A1613" t="s">
        <v>1089</v>
      </c>
      <c r="B1613">
        <v>2</v>
      </c>
      <c r="C1613" t="s">
        <v>6</v>
      </c>
    </row>
    <row r="1614" spans="1:3" x14ac:dyDescent="0.2">
      <c r="A1614" t="s">
        <v>1089</v>
      </c>
      <c r="B1614">
        <v>3</v>
      </c>
      <c r="C1614" t="s">
        <v>1485</v>
      </c>
    </row>
    <row r="1615" spans="1:3" x14ac:dyDescent="0.2">
      <c r="A1615" t="s">
        <v>1089</v>
      </c>
      <c r="B1615">
        <v>4</v>
      </c>
      <c r="C1615" t="s">
        <v>1722</v>
      </c>
    </row>
    <row r="1616" spans="1:3" x14ac:dyDescent="0.2">
      <c r="A1616" t="s">
        <v>1093</v>
      </c>
      <c r="B1616">
        <v>1</v>
      </c>
      <c r="C1616" t="s">
        <v>24</v>
      </c>
    </row>
    <row r="1617" spans="1:3" x14ac:dyDescent="0.2">
      <c r="A1617" t="s">
        <v>1093</v>
      </c>
      <c r="B1617">
        <v>2</v>
      </c>
      <c r="C1617" t="s">
        <v>6</v>
      </c>
    </row>
    <row r="1618" spans="1:3" x14ac:dyDescent="0.2">
      <c r="A1618" t="s">
        <v>1093</v>
      </c>
      <c r="B1618">
        <v>3</v>
      </c>
      <c r="C1618" t="s">
        <v>1485</v>
      </c>
    </row>
    <row r="1619" spans="1:3" x14ac:dyDescent="0.2">
      <c r="A1619" t="s">
        <v>1093</v>
      </c>
      <c r="B1619">
        <v>4</v>
      </c>
      <c r="C1619" t="s">
        <v>1722</v>
      </c>
    </row>
    <row r="1620" spans="1:3" x14ac:dyDescent="0.2">
      <c r="A1620" t="s">
        <v>1097</v>
      </c>
      <c r="B1620">
        <v>1</v>
      </c>
      <c r="C1620" t="s">
        <v>24</v>
      </c>
    </row>
    <row r="1621" spans="1:3" x14ac:dyDescent="0.2">
      <c r="A1621" t="s">
        <v>1101</v>
      </c>
      <c r="B1621">
        <v>1</v>
      </c>
      <c r="C1621" t="s">
        <v>24</v>
      </c>
    </row>
    <row r="1622" spans="1:3" x14ac:dyDescent="0.2">
      <c r="A1622" t="s">
        <v>1104</v>
      </c>
      <c r="B1622">
        <v>1</v>
      </c>
      <c r="C1622" t="s">
        <v>7</v>
      </c>
    </row>
    <row r="1623" spans="1:3" x14ac:dyDescent="0.2">
      <c r="A1623" t="s">
        <v>1104</v>
      </c>
      <c r="B1623">
        <v>2</v>
      </c>
      <c r="C1623" t="s">
        <v>10</v>
      </c>
    </row>
    <row r="1624" spans="1:3" x14ac:dyDescent="0.2">
      <c r="A1624" t="s">
        <v>1104</v>
      </c>
      <c r="B1624">
        <v>3</v>
      </c>
      <c r="C1624" t="s">
        <v>29</v>
      </c>
    </row>
    <row r="1625" spans="1:3" x14ac:dyDescent="0.2">
      <c r="A1625" t="s">
        <v>1104</v>
      </c>
      <c r="B1625">
        <v>4</v>
      </c>
      <c r="C1625" t="s">
        <v>24</v>
      </c>
    </row>
    <row r="1626" spans="1:3" x14ac:dyDescent="0.2">
      <c r="A1626" t="s">
        <v>1107</v>
      </c>
      <c r="B1626">
        <v>1</v>
      </c>
      <c r="C1626" t="s">
        <v>25</v>
      </c>
    </row>
    <row r="1627" spans="1:3" x14ac:dyDescent="0.2">
      <c r="A1627" t="s">
        <v>1107</v>
      </c>
      <c r="B1627">
        <v>2</v>
      </c>
      <c r="C1627" t="s">
        <v>6</v>
      </c>
    </row>
    <row r="1628" spans="1:3" x14ac:dyDescent="0.2">
      <c r="A1628" t="s">
        <v>1107</v>
      </c>
      <c r="B1628">
        <v>3</v>
      </c>
      <c r="C1628" t="s">
        <v>3</v>
      </c>
    </row>
    <row r="1629" spans="1:3" x14ac:dyDescent="0.2">
      <c r="A1629" t="s">
        <v>1111</v>
      </c>
      <c r="B1629">
        <v>1</v>
      </c>
      <c r="C1629" t="s">
        <v>25</v>
      </c>
    </row>
    <row r="1630" spans="1:3" x14ac:dyDescent="0.2">
      <c r="A1630" t="s">
        <v>1111</v>
      </c>
      <c r="B1630">
        <v>2</v>
      </c>
      <c r="C1630" t="s">
        <v>57</v>
      </c>
    </row>
    <row r="1631" spans="1:3" x14ac:dyDescent="0.2">
      <c r="A1631" t="s">
        <v>1111</v>
      </c>
      <c r="B1631">
        <v>3</v>
      </c>
      <c r="C1631" t="s">
        <v>6</v>
      </c>
    </row>
    <row r="1632" spans="1:3" x14ac:dyDescent="0.2">
      <c r="A1632" t="s">
        <v>1111</v>
      </c>
      <c r="B1632">
        <v>4</v>
      </c>
      <c r="C1632" t="s">
        <v>3</v>
      </c>
    </row>
    <row r="1633" spans="1:3" x14ac:dyDescent="0.2">
      <c r="A1633" t="s">
        <v>2772</v>
      </c>
      <c r="B1633">
        <v>1</v>
      </c>
      <c r="C1633" t="s">
        <v>25</v>
      </c>
    </row>
    <row r="1634" spans="1:3" x14ac:dyDescent="0.2">
      <c r="A1634" t="s">
        <v>2472</v>
      </c>
      <c r="B1634">
        <v>1</v>
      </c>
      <c r="C1634" t="s">
        <v>25</v>
      </c>
    </row>
    <row r="1635" spans="1:3" x14ac:dyDescent="0.2">
      <c r="A1635" t="s">
        <v>2472</v>
      </c>
      <c r="B1635">
        <v>2</v>
      </c>
      <c r="C1635" t="s">
        <v>57</v>
      </c>
    </row>
    <row r="1636" spans="1:3" x14ac:dyDescent="0.2">
      <c r="A1636" t="s">
        <v>2472</v>
      </c>
      <c r="B1636">
        <v>3</v>
      </c>
      <c r="C1636" t="s">
        <v>6</v>
      </c>
    </row>
    <row r="1637" spans="1:3" x14ac:dyDescent="0.2">
      <c r="A1637" t="s">
        <v>2472</v>
      </c>
      <c r="B1637">
        <v>4</v>
      </c>
      <c r="C1637" t="s">
        <v>3</v>
      </c>
    </row>
    <row r="1638" spans="1:3" x14ac:dyDescent="0.2">
      <c r="A1638" t="s">
        <v>1115</v>
      </c>
      <c r="B1638">
        <v>1</v>
      </c>
      <c r="C1638" t="s">
        <v>25</v>
      </c>
    </row>
    <row r="1639" spans="1:3" x14ac:dyDescent="0.2">
      <c r="A1639" t="s">
        <v>1115</v>
      </c>
      <c r="B1639">
        <v>2</v>
      </c>
      <c r="C1639" t="s">
        <v>57</v>
      </c>
    </row>
    <row r="1640" spans="1:3" x14ac:dyDescent="0.2">
      <c r="A1640" t="s">
        <v>1115</v>
      </c>
      <c r="B1640">
        <v>3</v>
      </c>
      <c r="C1640" t="s">
        <v>6</v>
      </c>
    </row>
    <row r="1641" spans="1:3" x14ac:dyDescent="0.2">
      <c r="A1641" t="s">
        <v>1115</v>
      </c>
      <c r="B1641">
        <v>4</v>
      </c>
      <c r="C1641" t="s">
        <v>3</v>
      </c>
    </row>
    <row r="1642" spans="1:3" x14ac:dyDescent="0.2">
      <c r="A1642" t="s">
        <v>1118</v>
      </c>
      <c r="B1642">
        <v>1</v>
      </c>
      <c r="C1642" t="s">
        <v>55</v>
      </c>
    </row>
    <row r="1643" spans="1:3" x14ac:dyDescent="0.2">
      <c r="A1643" t="s">
        <v>1118</v>
      </c>
      <c r="B1643">
        <v>2</v>
      </c>
      <c r="C1643" t="s">
        <v>1469</v>
      </c>
    </row>
    <row r="1644" spans="1:3" x14ac:dyDescent="0.2">
      <c r="A1644" t="s">
        <v>1118</v>
      </c>
      <c r="B1644">
        <v>3</v>
      </c>
      <c r="C1644" t="s">
        <v>1470</v>
      </c>
    </row>
    <row r="1645" spans="1:3" x14ac:dyDescent="0.2">
      <c r="A1645" t="s">
        <v>1118</v>
      </c>
      <c r="B1645">
        <v>4</v>
      </c>
      <c r="C1645" t="s">
        <v>2068</v>
      </c>
    </row>
    <row r="1646" spans="1:3" x14ac:dyDescent="0.2">
      <c r="A1646" t="s">
        <v>1118</v>
      </c>
      <c r="B1646">
        <v>5</v>
      </c>
      <c r="C1646" t="s">
        <v>2069</v>
      </c>
    </row>
    <row r="1647" spans="1:3" x14ac:dyDescent="0.2">
      <c r="A1647" t="s">
        <v>1118</v>
      </c>
      <c r="B1647">
        <v>6</v>
      </c>
      <c r="C1647" t="s">
        <v>2070</v>
      </c>
    </row>
    <row r="1648" spans="1:3" x14ac:dyDescent="0.2">
      <c r="A1648" t="s">
        <v>1121</v>
      </c>
      <c r="B1648">
        <v>1</v>
      </c>
      <c r="C1648" t="s">
        <v>55</v>
      </c>
    </row>
    <row r="1649" spans="1:3" x14ac:dyDescent="0.2">
      <c r="A1649" t="s">
        <v>1124</v>
      </c>
      <c r="B1649">
        <v>1</v>
      </c>
      <c r="C1649" t="s">
        <v>55</v>
      </c>
    </row>
    <row r="1650" spans="1:3" x14ac:dyDescent="0.2">
      <c r="A1650" t="s">
        <v>1127</v>
      </c>
      <c r="B1650">
        <v>1</v>
      </c>
      <c r="C1650" t="s">
        <v>2440</v>
      </c>
    </row>
    <row r="1651" spans="1:3" x14ac:dyDescent="0.2">
      <c r="A1651" t="s">
        <v>1127</v>
      </c>
      <c r="B1651">
        <v>2</v>
      </c>
      <c r="C1651" t="s">
        <v>58</v>
      </c>
    </row>
    <row r="1652" spans="1:3" x14ac:dyDescent="0.2">
      <c r="A1652" t="s">
        <v>1127</v>
      </c>
      <c r="B1652">
        <v>3</v>
      </c>
      <c r="C1652" t="s">
        <v>2071</v>
      </c>
    </row>
    <row r="1653" spans="1:3" x14ac:dyDescent="0.2">
      <c r="A1653" t="s">
        <v>1131</v>
      </c>
      <c r="B1653">
        <v>1</v>
      </c>
      <c r="C1653" t="s">
        <v>2256</v>
      </c>
    </row>
    <row r="1654" spans="1:3" x14ac:dyDescent="0.2">
      <c r="A1654" t="s">
        <v>1131</v>
      </c>
      <c r="B1654">
        <v>2</v>
      </c>
      <c r="C1654" t="s">
        <v>2071</v>
      </c>
    </row>
    <row r="1655" spans="1:3" x14ac:dyDescent="0.2">
      <c r="A1655" t="s">
        <v>1131</v>
      </c>
      <c r="B1655">
        <v>3</v>
      </c>
      <c r="C1655" t="s">
        <v>58</v>
      </c>
    </row>
    <row r="1656" spans="1:3" x14ac:dyDescent="0.2">
      <c r="A1656" t="s">
        <v>1135</v>
      </c>
      <c r="B1656">
        <v>1</v>
      </c>
      <c r="C1656" t="s">
        <v>36</v>
      </c>
    </row>
    <row r="1657" spans="1:3" x14ac:dyDescent="0.2">
      <c r="A1657" t="s">
        <v>1135</v>
      </c>
      <c r="B1657">
        <v>2</v>
      </c>
      <c r="C1657" t="s">
        <v>27</v>
      </c>
    </row>
    <row r="1658" spans="1:3" x14ac:dyDescent="0.2">
      <c r="A1658" t="s">
        <v>1135</v>
      </c>
      <c r="B1658">
        <v>3</v>
      </c>
      <c r="C1658" t="s">
        <v>2072</v>
      </c>
    </row>
    <row r="1659" spans="1:3" x14ac:dyDescent="0.2">
      <c r="A1659" t="s">
        <v>1135</v>
      </c>
      <c r="B1659">
        <v>4</v>
      </c>
      <c r="C1659" t="s">
        <v>2073</v>
      </c>
    </row>
    <row r="1660" spans="1:3" x14ac:dyDescent="0.2">
      <c r="A1660" t="s">
        <v>1135</v>
      </c>
      <c r="B1660">
        <v>5</v>
      </c>
      <c r="C1660" t="s">
        <v>1456</v>
      </c>
    </row>
    <row r="1661" spans="1:3" x14ac:dyDescent="0.2">
      <c r="A1661" t="s">
        <v>1135</v>
      </c>
      <c r="B1661">
        <v>6</v>
      </c>
      <c r="C1661" t="s">
        <v>70</v>
      </c>
    </row>
    <row r="1662" spans="1:3" x14ac:dyDescent="0.2">
      <c r="A1662" t="s">
        <v>1139</v>
      </c>
      <c r="B1662">
        <v>1</v>
      </c>
      <c r="C1662" t="s">
        <v>36</v>
      </c>
    </row>
    <row r="1663" spans="1:3" x14ac:dyDescent="0.2">
      <c r="A1663" t="s">
        <v>1139</v>
      </c>
      <c r="B1663">
        <v>2</v>
      </c>
      <c r="C1663" t="s">
        <v>27</v>
      </c>
    </row>
    <row r="1664" spans="1:3" x14ac:dyDescent="0.2">
      <c r="A1664" t="s">
        <v>1139</v>
      </c>
      <c r="B1664">
        <v>3</v>
      </c>
      <c r="C1664" t="s">
        <v>2072</v>
      </c>
    </row>
    <row r="1665" spans="1:3" x14ac:dyDescent="0.2">
      <c r="A1665" t="s">
        <v>1139</v>
      </c>
      <c r="B1665">
        <v>4</v>
      </c>
      <c r="C1665" t="s">
        <v>2074</v>
      </c>
    </row>
    <row r="1666" spans="1:3" x14ac:dyDescent="0.2">
      <c r="A1666" t="s">
        <v>1139</v>
      </c>
      <c r="B1666">
        <v>5</v>
      </c>
      <c r="C1666" t="s">
        <v>70</v>
      </c>
    </row>
    <row r="1667" spans="1:3" x14ac:dyDescent="0.2">
      <c r="A1667" t="s">
        <v>1139</v>
      </c>
      <c r="B1667">
        <v>6</v>
      </c>
      <c r="C1667" t="s">
        <v>1456</v>
      </c>
    </row>
    <row r="1668" spans="1:3" x14ac:dyDescent="0.2">
      <c r="A1668" t="s">
        <v>1143</v>
      </c>
      <c r="B1668">
        <v>1</v>
      </c>
      <c r="C1668" t="s">
        <v>36</v>
      </c>
    </row>
    <row r="1669" spans="1:3" x14ac:dyDescent="0.2">
      <c r="A1669" t="s">
        <v>1145</v>
      </c>
      <c r="B1669">
        <v>1</v>
      </c>
      <c r="C1669" t="s">
        <v>52</v>
      </c>
    </row>
    <row r="1670" spans="1:3" x14ac:dyDescent="0.2">
      <c r="A1670" t="s">
        <v>1145</v>
      </c>
      <c r="B1670">
        <v>2</v>
      </c>
      <c r="C1670" t="s">
        <v>34</v>
      </c>
    </row>
    <row r="1671" spans="1:3" x14ac:dyDescent="0.2">
      <c r="A1671" t="s">
        <v>1145</v>
      </c>
      <c r="B1671">
        <v>3</v>
      </c>
      <c r="C1671" t="s">
        <v>1579</v>
      </c>
    </row>
    <row r="1672" spans="1:3" x14ac:dyDescent="0.2">
      <c r="A1672" t="s">
        <v>1148</v>
      </c>
      <c r="B1672">
        <v>1</v>
      </c>
      <c r="C1672" t="s">
        <v>2075</v>
      </c>
    </row>
    <row r="1673" spans="1:3" x14ac:dyDescent="0.2">
      <c r="A1673" t="s">
        <v>1148</v>
      </c>
      <c r="B1673">
        <v>2</v>
      </c>
      <c r="C1673" t="s">
        <v>35</v>
      </c>
    </row>
    <row r="1674" spans="1:3" x14ac:dyDescent="0.2">
      <c r="A1674" t="s">
        <v>1148</v>
      </c>
      <c r="B1674">
        <v>3</v>
      </c>
      <c r="C1674" t="s">
        <v>1595</v>
      </c>
    </row>
    <row r="1675" spans="1:3" x14ac:dyDescent="0.2">
      <c r="A1675" t="s">
        <v>1148</v>
      </c>
      <c r="B1675">
        <v>4</v>
      </c>
      <c r="C1675" t="s">
        <v>2076</v>
      </c>
    </row>
    <row r="1676" spans="1:3" x14ac:dyDescent="0.2">
      <c r="A1676" t="s">
        <v>1152</v>
      </c>
      <c r="B1676">
        <v>1</v>
      </c>
      <c r="C1676" t="s">
        <v>49</v>
      </c>
    </row>
    <row r="1677" spans="1:3" x14ac:dyDescent="0.2">
      <c r="A1677" t="s">
        <v>1152</v>
      </c>
      <c r="B1677">
        <v>2</v>
      </c>
      <c r="C1677" t="s">
        <v>20</v>
      </c>
    </row>
    <row r="1678" spans="1:3" x14ac:dyDescent="0.2">
      <c r="A1678" t="s">
        <v>1152</v>
      </c>
      <c r="B1678">
        <v>3</v>
      </c>
      <c r="C1678" t="s">
        <v>70</v>
      </c>
    </row>
    <row r="1679" spans="1:3" x14ac:dyDescent="0.2">
      <c r="A1679" t="s">
        <v>1156</v>
      </c>
      <c r="B1679">
        <v>1</v>
      </c>
      <c r="C1679" t="s">
        <v>49</v>
      </c>
    </row>
    <row r="1680" spans="1:3" x14ac:dyDescent="0.2">
      <c r="A1680" t="s">
        <v>1156</v>
      </c>
      <c r="B1680">
        <v>2</v>
      </c>
      <c r="C1680" t="s">
        <v>20</v>
      </c>
    </row>
    <row r="1681" spans="1:3" x14ac:dyDescent="0.2">
      <c r="A1681" t="s">
        <v>1156</v>
      </c>
      <c r="B1681">
        <v>3</v>
      </c>
      <c r="C1681" t="s">
        <v>70</v>
      </c>
    </row>
    <row r="1682" spans="1:3" x14ac:dyDescent="0.2">
      <c r="A1682" t="s">
        <v>1159</v>
      </c>
      <c r="B1682">
        <v>1</v>
      </c>
      <c r="C1682" t="s">
        <v>2077</v>
      </c>
    </row>
    <row r="1683" spans="1:3" x14ac:dyDescent="0.2">
      <c r="A1683" t="s">
        <v>1159</v>
      </c>
      <c r="B1683">
        <v>2</v>
      </c>
      <c r="C1683" t="s">
        <v>35</v>
      </c>
    </row>
    <row r="1684" spans="1:3" x14ac:dyDescent="0.2">
      <c r="A1684" t="s">
        <v>1159</v>
      </c>
      <c r="B1684">
        <v>3</v>
      </c>
      <c r="C1684" t="s">
        <v>2078</v>
      </c>
    </row>
    <row r="1685" spans="1:3" x14ac:dyDescent="0.2">
      <c r="A1685" t="s">
        <v>1163</v>
      </c>
      <c r="B1685">
        <v>1</v>
      </c>
      <c r="C1685" t="s">
        <v>2079</v>
      </c>
    </row>
    <row r="1686" spans="1:3" x14ac:dyDescent="0.2">
      <c r="A1686" t="s">
        <v>1163</v>
      </c>
      <c r="B1686">
        <v>2</v>
      </c>
      <c r="C1686" t="s">
        <v>66</v>
      </c>
    </row>
    <row r="1687" spans="1:3" x14ac:dyDescent="0.2">
      <c r="A1687" t="s">
        <v>1163</v>
      </c>
      <c r="B1687">
        <v>3</v>
      </c>
      <c r="C1687" t="s">
        <v>2080</v>
      </c>
    </row>
    <row r="1688" spans="1:3" x14ac:dyDescent="0.2">
      <c r="A1688" t="s">
        <v>1163</v>
      </c>
      <c r="B1688">
        <v>4</v>
      </c>
      <c r="C1688" t="s">
        <v>2081</v>
      </c>
    </row>
    <row r="1689" spans="1:3" x14ac:dyDescent="0.2">
      <c r="A1689" t="s">
        <v>2774</v>
      </c>
      <c r="B1689">
        <v>1</v>
      </c>
      <c r="C1689" t="s">
        <v>2923</v>
      </c>
    </row>
    <row r="1690" spans="1:3" x14ac:dyDescent="0.2">
      <c r="A1690" t="s">
        <v>2774</v>
      </c>
      <c r="B1690">
        <v>2</v>
      </c>
      <c r="C1690" t="s">
        <v>2924</v>
      </c>
    </row>
    <row r="1691" spans="1:3" x14ac:dyDescent="0.2">
      <c r="A1691" t="s">
        <v>2774</v>
      </c>
      <c r="B1691">
        <v>3</v>
      </c>
      <c r="C1691" t="s">
        <v>2925</v>
      </c>
    </row>
    <row r="1692" spans="1:3" x14ac:dyDescent="0.2">
      <c r="A1692" t="s">
        <v>2774</v>
      </c>
      <c r="B1692">
        <v>4</v>
      </c>
      <c r="C1692" t="s">
        <v>2926</v>
      </c>
    </row>
    <row r="1693" spans="1:3" x14ac:dyDescent="0.2">
      <c r="A1693" t="s">
        <v>2774</v>
      </c>
      <c r="B1693">
        <v>5</v>
      </c>
      <c r="C1693" t="s">
        <v>2927</v>
      </c>
    </row>
    <row r="1694" spans="1:3" x14ac:dyDescent="0.2">
      <c r="A1694" t="s">
        <v>2774</v>
      </c>
      <c r="B1694">
        <v>6</v>
      </c>
      <c r="C1694" t="s">
        <v>2928</v>
      </c>
    </row>
    <row r="1695" spans="1:3" x14ac:dyDescent="0.2">
      <c r="A1695" t="s">
        <v>2774</v>
      </c>
      <c r="B1695">
        <v>7</v>
      </c>
      <c r="C1695" t="s">
        <v>2929</v>
      </c>
    </row>
    <row r="1696" spans="1:3" x14ac:dyDescent="0.2">
      <c r="A1696" t="s">
        <v>2774</v>
      </c>
      <c r="B1696">
        <v>8</v>
      </c>
      <c r="C1696" t="s">
        <v>2921</v>
      </c>
    </row>
    <row r="1697" spans="1:3" x14ac:dyDescent="0.2">
      <c r="A1697" t="s">
        <v>2774</v>
      </c>
      <c r="B1697">
        <v>9</v>
      </c>
      <c r="C1697" t="s">
        <v>2930</v>
      </c>
    </row>
    <row r="1698" spans="1:3" x14ac:dyDescent="0.2">
      <c r="A1698" t="s">
        <v>2774</v>
      </c>
      <c r="B1698">
        <v>10</v>
      </c>
      <c r="C1698" t="s">
        <v>2931</v>
      </c>
    </row>
    <row r="1699" spans="1:3" x14ac:dyDescent="0.2">
      <c r="A1699" t="s">
        <v>1167</v>
      </c>
      <c r="B1699">
        <v>1</v>
      </c>
      <c r="C1699" t="s">
        <v>2082</v>
      </c>
    </row>
    <row r="1700" spans="1:3" x14ac:dyDescent="0.2">
      <c r="A1700" t="s">
        <v>1167</v>
      </c>
      <c r="B1700">
        <v>2</v>
      </c>
      <c r="C1700" t="s">
        <v>2083</v>
      </c>
    </row>
    <row r="1701" spans="1:3" x14ac:dyDescent="0.2">
      <c r="A1701" t="s">
        <v>1167</v>
      </c>
      <c r="B1701">
        <v>3</v>
      </c>
      <c r="C1701" t="s">
        <v>2084</v>
      </c>
    </row>
    <row r="1702" spans="1:3" x14ac:dyDescent="0.2">
      <c r="A1702" t="s">
        <v>1167</v>
      </c>
      <c r="B1702">
        <v>4</v>
      </c>
      <c r="C1702" t="s">
        <v>2085</v>
      </c>
    </row>
    <row r="1703" spans="1:3" x14ac:dyDescent="0.2">
      <c r="A1703" t="s">
        <v>1167</v>
      </c>
      <c r="B1703">
        <v>5</v>
      </c>
      <c r="C1703" t="s">
        <v>2086</v>
      </c>
    </row>
    <row r="1704" spans="1:3" x14ac:dyDescent="0.2">
      <c r="A1704" t="s">
        <v>1167</v>
      </c>
      <c r="B1704">
        <v>6</v>
      </c>
      <c r="C1704" t="s">
        <v>2087</v>
      </c>
    </row>
    <row r="1705" spans="1:3" x14ac:dyDescent="0.2">
      <c r="A1705" t="s">
        <v>1167</v>
      </c>
      <c r="B1705">
        <v>7</v>
      </c>
      <c r="C1705" t="s">
        <v>2088</v>
      </c>
    </row>
    <row r="1706" spans="1:3" x14ac:dyDescent="0.2">
      <c r="A1706" t="s">
        <v>1167</v>
      </c>
      <c r="B1706">
        <v>8</v>
      </c>
      <c r="C1706" t="s">
        <v>2089</v>
      </c>
    </row>
    <row r="1707" spans="1:3" x14ac:dyDescent="0.2">
      <c r="A1707" t="s">
        <v>1167</v>
      </c>
      <c r="B1707">
        <v>9</v>
      </c>
      <c r="C1707" t="s">
        <v>2090</v>
      </c>
    </row>
    <row r="1708" spans="1:3" x14ac:dyDescent="0.2">
      <c r="A1708" t="s">
        <v>1167</v>
      </c>
      <c r="B1708">
        <v>10</v>
      </c>
      <c r="C1708" t="s">
        <v>2091</v>
      </c>
    </row>
    <row r="1709" spans="1:3" x14ac:dyDescent="0.2">
      <c r="A1709" t="s">
        <v>1167</v>
      </c>
      <c r="B1709">
        <v>11</v>
      </c>
      <c r="C1709" t="s">
        <v>2092</v>
      </c>
    </row>
    <row r="1710" spans="1:3" x14ac:dyDescent="0.2">
      <c r="A1710" t="s">
        <v>1167</v>
      </c>
      <c r="B1710">
        <v>12</v>
      </c>
      <c r="C1710" t="s">
        <v>2093</v>
      </c>
    </row>
    <row r="1711" spans="1:3" x14ac:dyDescent="0.2">
      <c r="A1711" t="s">
        <v>1167</v>
      </c>
      <c r="B1711">
        <v>13</v>
      </c>
      <c r="C1711" t="s">
        <v>2094</v>
      </c>
    </row>
    <row r="1712" spans="1:3" x14ac:dyDescent="0.2">
      <c r="A1712" t="s">
        <v>1167</v>
      </c>
      <c r="B1712">
        <v>14</v>
      </c>
      <c r="C1712" t="s">
        <v>2095</v>
      </c>
    </row>
    <row r="1713" spans="1:3" x14ac:dyDescent="0.2">
      <c r="A1713" t="s">
        <v>1167</v>
      </c>
      <c r="B1713">
        <v>15</v>
      </c>
      <c r="C1713" t="s">
        <v>2096</v>
      </c>
    </row>
    <row r="1714" spans="1:3" x14ac:dyDescent="0.2">
      <c r="A1714" t="s">
        <v>1167</v>
      </c>
      <c r="B1714">
        <v>16</v>
      </c>
      <c r="C1714" t="s">
        <v>2097</v>
      </c>
    </row>
    <row r="1715" spans="1:3" x14ac:dyDescent="0.2">
      <c r="A1715" t="s">
        <v>1167</v>
      </c>
      <c r="B1715">
        <v>17</v>
      </c>
      <c r="C1715" t="s">
        <v>2098</v>
      </c>
    </row>
    <row r="1716" spans="1:3" x14ac:dyDescent="0.2">
      <c r="A1716" t="s">
        <v>1167</v>
      </c>
      <c r="B1716">
        <v>18</v>
      </c>
      <c r="C1716" t="s">
        <v>2099</v>
      </c>
    </row>
    <row r="1717" spans="1:3" x14ac:dyDescent="0.2">
      <c r="A1717" t="s">
        <v>1167</v>
      </c>
      <c r="B1717">
        <v>19</v>
      </c>
      <c r="C1717" t="s">
        <v>2100</v>
      </c>
    </row>
    <row r="1718" spans="1:3" x14ac:dyDescent="0.2">
      <c r="A1718" t="s">
        <v>1167</v>
      </c>
      <c r="B1718">
        <v>20</v>
      </c>
      <c r="C1718" t="s">
        <v>2101</v>
      </c>
    </row>
    <row r="1719" spans="1:3" x14ac:dyDescent="0.2">
      <c r="A1719" t="s">
        <v>1167</v>
      </c>
      <c r="B1719">
        <v>21</v>
      </c>
      <c r="C1719" t="s">
        <v>2102</v>
      </c>
    </row>
    <row r="1720" spans="1:3" x14ac:dyDescent="0.2">
      <c r="A1720" t="s">
        <v>1167</v>
      </c>
      <c r="B1720">
        <v>22</v>
      </c>
      <c r="C1720" t="s">
        <v>2103</v>
      </c>
    </row>
    <row r="1721" spans="1:3" x14ac:dyDescent="0.2">
      <c r="A1721" t="s">
        <v>1167</v>
      </c>
      <c r="B1721">
        <v>23</v>
      </c>
      <c r="C1721" t="s">
        <v>2104</v>
      </c>
    </row>
    <row r="1722" spans="1:3" x14ac:dyDescent="0.2">
      <c r="A1722" t="s">
        <v>1167</v>
      </c>
      <c r="B1722">
        <v>24</v>
      </c>
      <c r="C1722" t="s">
        <v>2105</v>
      </c>
    </row>
    <row r="1723" spans="1:3" x14ac:dyDescent="0.2">
      <c r="A1723" t="s">
        <v>1167</v>
      </c>
      <c r="B1723">
        <v>25</v>
      </c>
      <c r="C1723" t="s">
        <v>2106</v>
      </c>
    </row>
    <row r="1724" spans="1:3" x14ac:dyDescent="0.2">
      <c r="A1724" t="s">
        <v>1167</v>
      </c>
      <c r="B1724">
        <v>26</v>
      </c>
      <c r="C1724" t="s">
        <v>2107</v>
      </c>
    </row>
    <row r="1725" spans="1:3" x14ac:dyDescent="0.2">
      <c r="A1725" t="s">
        <v>1167</v>
      </c>
      <c r="B1725">
        <v>27</v>
      </c>
      <c r="C1725" t="s">
        <v>2108</v>
      </c>
    </row>
    <row r="1726" spans="1:3" x14ac:dyDescent="0.2">
      <c r="A1726" t="s">
        <v>1167</v>
      </c>
      <c r="B1726">
        <v>28</v>
      </c>
      <c r="C1726" t="s">
        <v>2109</v>
      </c>
    </row>
    <row r="1727" spans="1:3" x14ac:dyDescent="0.2">
      <c r="A1727" t="s">
        <v>1167</v>
      </c>
      <c r="B1727">
        <v>29</v>
      </c>
      <c r="C1727" t="s">
        <v>2110</v>
      </c>
    </row>
    <row r="1728" spans="1:3" x14ac:dyDescent="0.2">
      <c r="A1728" t="s">
        <v>1167</v>
      </c>
      <c r="B1728">
        <v>30</v>
      </c>
      <c r="C1728" t="s">
        <v>2111</v>
      </c>
    </row>
    <row r="1729" spans="1:3" x14ac:dyDescent="0.2">
      <c r="A1729" t="s">
        <v>1167</v>
      </c>
      <c r="B1729">
        <v>31</v>
      </c>
      <c r="C1729" t="s">
        <v>2112</v>
      </c>
    </row>
    <row r="1730" spans="1:3" x14ac:dyDescent="0.2">
      <c r="A1730" t="s">
        <v>1167</v>
      </c>
      <c r="B1730">
        <v>32</v>
      </c>
      <c r="C1730" t="s">
        <v>2113</v>
      </c>
    </row>
    <row r="1731" spans="1:3" x14ac:dyDescent="0.2">
      <c r="A1731" t="s">
        <v>1167</v>
      </c>
      <c r="B1731">
        <v>33</v>
      </c>
      <c r="C1731" t="s">
        <v>2114</v>
      </c>
    </row>
    <row r="1732" spans="1:3" x14ac:dyDescent="0.2">
      <c r="A1732" t="s">
        <v>1167</v>
      </c>
      <c r="B1732">
        <v>34</v>
      </c>
      <c r="C1732" t="s">
        <v>2115</v>
      </c>
    </row>
    <row r="1733" spans="1:3" x14ac:dyDescent="0.2">
      <c r="A1733" t="s">
        <v>1167</v>
      </c>
      <c r="B1733">
        <v>35</v>
      </c>
      <c r="C1733" t="s">
        <v>2116</v>
      </c>
    </row>
    <row r="1734" spans="1:3" x14ac:dyDescent="0.2">
      <c r="A1734" t="s">
        <v>1167</v>
      </c>
      <c r="B1734">
        <v>36</v>
      </c>
      <c r="C1734" t="s">
        <v>7</v>
      </c>
    </row>
    <row r="1735" spans="1:3" x14ac:dyDescent="0.2">
      <c r="A1735" t="s">
        <v>1167</v>
      </c>
      <c r="B1735">
        <v>37</v>
      </c>
      <c r="C1735" t="s">
        <v>22</v>
      </c>
    </row>
    <row r="1736" spans="1:3" x14ac:dyDescent="0.2">
      <c r="A1736" t="s">
        <v>1167</v>
      </c>
      <c r="B1736">
        <v>38</v>
      </c>
      <c r="C1736" t="s">
        <v>2117</v>
      </c>
    </row>
    <row r="1737" spans="1:3" x14ac:dyDescent="0.2">
      <c r="A1737" t="s">
        <v>1167</v>
      </c>
      <c r="B1737">
        <v>39</v>
      </c>
      <c r="C1737" t="s">
        <v>2118</v>
      </c>
    </row>
    <row r="1738" spans="1:3" x14ac:dyDescent="0.2">
      <c r="A1738" t="s">
        <v>1167</v>
      </c>
      <c r="B1738">
        <v>40</v>
      </c>
      <c r="C1738" t="s">
        <v>2119</v>
      </c>
    </row>
    <row r="1739" spans="1:3" x14ac:dyDescent="0.2">
      <c r="A1739" t="s">
        <v>1167</v>
      </c>
      <c r="B1739">
        <v>41</v>
      </c>
      <c r="C1739" t="s">
        <v>2120</v>
      </c>
    </row>
    <row r="1740" spans="1:3" x14ac:dyDescent="0.2">
      <c r="A1740" t="s">
        <v>1167</v>
      </c>
      <c r="B1740">
        <v>42</v>
      </c>
      <c r="C1740" t="s">
        <v>2121</v>
      </c>
    </row>
    <row r="1741" spans="1:3" x14ac:dyDescent="0.2">
      <c r="A1741" t="s">
        <v>1167</v>
      </c>
      <c r="B1741">
        <v>43</v>
      </c>
      <c r="C1741" t="s">
        <v>2122</v>
      </c>
    </row>
    <row r="1742" spans="1:3" x14ac:dyDescent="0.2">
      <c r="A1742" t="s">
        <v>1167</v>
      </c>
      <c r="B1742">
        <v>44</v>
      </c>
      <c r="C1742" t="s">
        <v>2123</v>
      </c>
    </row>
    <row r="1743" spans="1:3" x14ac:dyDescent="0.2">
      <c r="A1743" t="s">
        <v>1167</v>
      </c>
      <c r="B1743">
        <v>45</v>
      </c>
      <c r="C1743" t="s">
        <v>2124</v>
      </c>
    </row>
    <row r="1744" spans="1:3" x14ac:dyDescent="0.2">
      <c r="A1744" t="s">
        <v>1167</v>
      </c>
      <c r="B1744">
        <v>46</v>
      </c>
      <c r="C1744" t="s">
        <v>2125</v>
      </c>
    </row>
    <row r="1745" spans="1:3" x14ac:dyDescent="0.2">
      <c r="A1745" t="s">
        <v>1167</v>
      </c>
      <c r="B1745">
        <v>47</v>
      </c>
      <c r="C1745" t="s">
        <v>2126</v>
      </c>
    </row>
    <row r="1746" spans="1:3" x14ac:dyDescent="0.2">
      <c r="A1746" t="s">
        <v>1167</v>
      </c>
      <c r="B1746">
        <v>48</v>
      </c>
      <c r="C1746" t="s">
        <v>2127</v>
      </c>
    </row>
    <row r="1747" spans="1:3" x14ac:dyDescent="0.2">
      <c r="A1747" t="s">
        <v>1167</v>
      </c>
      <c r="B1747">
        <v>49</v>
      </c>
      <c r="C1747" t="s">
        <v>2128</v>
      </c>
    </row>
    <row r="1748" spans="1:3" x14ac:dyDescent="0.2">
      <c r="A1748" t="s">
        <v>1167</v>
      </c>
      <c r="B1748">
        <v>50</v>
      </c>
      <c r="C1748" t="s">
        <v>2129</v>
      </c>
    </row>
    <row r="1749" spans="1:3" x14ac:dyDescent="0.2">
      <c r="A1749" t="s">
        <v>1167</v>
      </c>
      <c r="B1749">
        <v>51</v>
      </c>
      <c r="C1749" t="s">
        <v>2130</v>
      </c>
    </row>
    <row r="1750" spans="1:3" x14ac:dyDescent="0.2">
      <c r="A1750" t="s">
        <v>1167</v>
      </c>
      <c r="B1750">
        <v>52</v>
      </c>
      <c r="C1750" t="s">
        <v>2131</v>
      </c>
    </row>
    <row r="1751" spans="1:3" x14ac:dyDescent="0.2">
      <c r="A1751" t="s">
        <v>1167</v>
      </c>
      <c r="B1751">
        <v>53</v>
      </c>
      <c r="C1751" t="s">
        <v>2132</v>
      </c>
    </row>
    <row r="1752" spans="1:3" x14ac:dyDescent="0.2">
      <c r="A1752" t="s">
        <v>1167</v>
      </c>
      <c r="B1752">
        <v>54</v>
      </c>
      <c r="C1752" t="s">
        <v>2133</v>
      </c>
    </row>
    <row r="1753" spans="1:3" x14ac:dyDescent="0.2">
      <c r="A1753" t="s">
        <v>1167</v>
      </c>
      <c r="B1753">
        <v>55</v>
      </c>
      <c r="C1753" t="s">
        <v>2134</v>
      </c>
    </row>
    <row r="1754" spans="1:3" x14ac:dyDescent="0.2">
      <c r="A1754" t="s">
        <v>1167</v>
      </c>
      <c r="B1754">
        <v>56</v>
      </c>
      <c r="C1754" t="s">
        <v>41</v>
      </c>
    </row>
    <row r="1755" spans="1:3" x14ac:dyDescent="0.2">
      <c r="A1755" t="s">
        <v>1167</v>
      </c>
      <c r="B1755">
        <v>57</v>
      </c>
      <c r="C1755" t="s">
        <v>53</v>
      </c>
    </row>
    <row r="1756" spans="1:3" x14ac:dyDescent="0.2">
      <c r="A1756" t="s">
        <v>1167</v>
      </c>
      <c r="B1756">
        <v>58</v>
      </c>
      <c r="C1756" t="s">
        <v>2135</v>
      </c>
    </row>
    <row r="1757" spans="1:3" x14ac:dyDescent="0.2">
      <c r="A1757" t="s">
        <v>1167</v>
      </c>
      <c r="B1757">
        <v>59</v>
      </c>
      <c r="C1757" t="s">
        <v>2136</v>
      </c>
    </row>
    <row r="1758" spans="1:3" x14ac:dyDescent="0.2">
      <c r="A1758" t="s">
        <v>1167</v>
      </c>
      <c r="B1758">
        <v>60</v>
      </c>
      <c r="C1758" t="s">
        <v>2137</v>
      </c>
    </row>
    <row r="1759" spans="1:3" x14ac:dyDescent="0.2">
      <c r="A1759" t="s">
        <v>1167</v>
      </c>
      <c r="B1759">
        <v>61</v>
      </c>
      <c r="C1759" t="s">
        <v>2138</v>
      </c>
    </row>
    <row r="1760" spans="1:3" x14ac:dyDescent="0.2">
      <c r="A1760" t="s">
        <v>1167</v>
      </c>
      <c r="B1760">
        <v>62</v>
      </c>
      <c r="C1760" t="s">
        <v>2139</v>
      </c>
    </row>
    <row r="1761" spans="1:3" x14ac:dyDescent="0.2">
      <c r="A1761" t="s">
        <v>1167</v>
      </c>
      <c r="B1761">
        <v>63</v>
      </c>
      <c r="C1761" t="s">
        <v>2140</v>
      </c>
    </row>
    <row r="1762" spans="1:3" x14ac:dyDescent="0.2">
      <c r="A1762" t="s">
        <v>1167</v>
      </c>
      <c r="B1762">
        <v>64</v>
      </c>
      <c r="C1762" t="s">
        <v>2141</v>
      </c>
    </row>
    <row r="1763" spans="1:3" x14ac:dyDescent="0.2">
      <c r="A1763" t="s">
        <v>1167</v>
      </c>
      <c r="B1763">
        <v>65</v>
      </c>
      <c r="C1763" t="s">
        <v>2142</v>
      </c>
    </row>
    <row r="1764" spans="1:3" x14ac:dyDescent="0.2">
      <c r="A1764" t="s">
        <v>1167</v>
      </c>
      <c r="B1764">
        <v>66</v>
      </c>
      <c r="C1764" t="s">
        <v>2143</v>
      </c>
    </row>
    <row r="1765" spans="1:3" x14ac:dyDescent="0.2">
      <c r="A1765" t="s">
        <v>1167</v>
      </c>
      <c r="B1765">
        <v>67</v>
      </c>
      <c r="C1765" t="s">
        <v>2144</v>
      </c>
    </row>
    <row r="1766" spans="1:3" x14ac:dyDescent="0.2">
      <c r="A1766" t="s">
        <v>1167</v>
      </c>
      <c r="B1766">
        <v>68</v>
      </c>
      <c r="C1766" t="s">
        <v>2145</v>
      </c>
    </row>
    <row r="1767" spans="1:3" x14ac:dyDescent="0.2">
      <c r="A1767" t="s">
        <v>1167</v>
      </c>
      <c r="B1767">
        <v>69</v>
      </c>
      <c r="C1767" t="s">
        <v>2146</v>
      </c>
    </row>
    <row r="1768" spans="1:3" x14ac:dyDescent="0.2">
      <c r="A1768" t="s">
        <v>1167</v>
      </c>
      <c r="B1768">
        <v>70</v>
      </c>
      <c r="C1768" t="s">
        <v>2147</v>
      </c>
    </row>
    <row r="1769" spans="1:3" x14ac:dyDescent="0.2">
      <c r="A1769" t="s">
        <v>1170</v>
      </c>
      <c r="B1769">
        <v>1</v>
      </c>
      <c r="C1769" t="s">
        <v>2148</v>
      </c>
    </row>
    <row r="1770" spans="1:3" x14ac:dyDescent="0.2">
      <c r="A1770" t="s">
        <v>1170</v>
      </c>
      <c r="B1770">
        <v>2</v>
      </c>
      <c r="C1770" t="s">
        <v>1509</v>
      </c>
    </row>
    <row r="1771" spans="1:3" x14ac:dyDescent="0.2">
      <c r="A1771" t="s">
        <v>1170</v>
      </c>
      <c r="B1771">
        <v>3</v>
      </c>
      <c r="C1771" t="s">
        <v>1657</v>
      </c>
    </row>
    <row r="1772" spans="1:3" x14ac:dyDescent="0.2">
      <c r="A1772" t="s">
        <v>1170</v>
      </c>
      <c r="B1772">
        <v>4</v>
      </c>
      <c r="C1772" t="s">
        <v>60</v>
      </c>
    </row>
    <row r="1773" spans="1:3" x14ac:dyDescent="0.2">
      <c r="A1773" t="s">
        <v>1170</v>
      </c>
      <c r="B1773">
        <v>5</v>
      </c>
      <c r="C1773" t="s">
        <v>1662</v>
      </c>
    </row>
    <row r="1774" spans="1:3" x14ac:dyDescent="0.2">
      <c r="A1774" t="s">
        <v>1173</v>
      </c>
      <c r="B1774">
        <v>1</v>
      </c>
      <c r="C1774" t="s">
        <v>2149</v>
      </c>
    </row>
    <row r="1775" spans="1:3" x14ac:dyDescent="0.2">
      <c r="A1775" t="s">
        <v>1173</v>
      </c>
      <c r="B1775">
        <v>2</v>
      </c>
      <c r="C1775" t="s">
        <v>15</v>
      </c>
    </row>
    <row r="1776" spans="1:3" x14ac:dyDescent="0.2">
      <c r="A1776" t="s">
        <v>1173</v>
      </c>
      <c r="B1776">
        <v>3</v>
      </c>
      <c r="C1776" t="s">
        <v>19</v>
      </c>
    </row>
    <row r="1777" spans="1:3" x14ac:dyDescent="0.2">
      <c r="A1777" t="s">
        <v>2404</v>
      </c>
      <c r="B1777">
        <v>1</v>
      </c>
      <c r="C1777" t="s">
        <v>2150</v>
      </c>
    </row>
    <row r="1778" spans="1:3" x14ac:dyDescent="0.2">
      <c r="A1778" t="s">
        <v>2404</v>
      </c>
      <c r="B1778">
        <v>2</v>
      </c>
      <c r="C1778" t="s">
        <v>53</v>
      </c>
    </row>
    <row r="1779" spans="1:3" x14ac:dyDescent="0.2">
      <c r="A1779" t="s">
        <v>2404</v>
      </c>
      <c r="B1779">
        <v>3</v>
      </c>
      <c r="C1779" t="s">
        <v>73</v>
      </c>
    </row>
    <row r="1780" spans="1:3" x14ac:dyDescent="0.2">
      <c r="A1780" t="s">
        <v>2404</v>
      </c>
      <c r="B1780">
        <v>4</v>
      </c>
      <c r="C1780" t="s">
        <v>70</v>
      </c>
    </row>
    <row r="1781" spans="1:3" x14ac:dyDescent="0.2">
      <c r="A1781" t="s">
        <v>1178</v>
      </c>
      <c r="B1781">
        <v>1</v>
      </c>
      <c r="C1781" t="s">
        <v>1658</v>
      </c>
    </row>
    <row r="1782" spans="1:3" x14ac:dyDescent="0.2">
      <c r="A1782" t="s">
        <v>1178</v>
      </c>
      <c r="B1782">
        <v>2</v>
      </c>
      <c r="C1782" t="s">
        <v>1509</v>
      </c>
    </row>
    <row r="1783" spans="1:3" x14ac:dyDescent="0.2">
      <c r="A1783" t="s">
        <v>1178</v>
      </c>
      <c r="B1783">
        <v>3</v>
      </c>
      <c r="C1783" t="s">
        <v>60</v>
      </c>
    </row>
    <row r="1784" spans="1:3" x14ac:dyDescent="0.2">
      <c r="A1784" t="s">
        <v>1178</v>
      </c>
      <c r="B1784">
        <v>4</v>
      </c>
      <c r="C1784" t="s">
        <v>1655</v>
      </c>
    </row>
    <row r="1785" spans="1:3" x14ac:dyDescent="0.2">
      <c r="A1785" t="s">
        <v>2778</v>
      </c>
      <c r="B1785">
        <v>1</v>
      </c>
      <c r="C1785" t="s">
        <v>2845</v>
      </c>
    </row>
    <row r="1786" spans="1:3" x14ac:dyDescent="0.2">
      <c r="A1786" t="s">
        <v>2778</v>
      </c>
      <c r="B1786">
        <v>2</v>
      </c>
      <c r="C1786" t="s">
        <v>2932</v>
      </c>
    </row>
    <row r="1787" spans="1:3" x14ac:dyDescent="0.2">
      <c r="A1787" t="s">
        <v>2778</v>
      </c>
      <c r="B1787">
        <v>3</v>
      </c>
      <c r="C1787" t="s">
        <v>2933</v>
      </c>
    </row>
    <row r="1788" spans="1:3" x14ac:dyDescent="0.2">
      <c r="A1788" t="s">
        <v>2778</v>
      </c>
      <c r="B1788">
        <v>4</v>
      </c>
      <c r="C1788" t="s">
        <v>2934</v>
      </c>
    </row>
    <row r="1789" spans="1:3" x14ac:dyDescent="0.2">
      <c r="A1789" t="s">
        <v>2778</v>
      </c>
      <c r="B1789">
        <v>5</v>
      </c>
      <c r="C1789" t="s">
        <v>2935</v>
      </c>
    </row>
    <row r="1790" spans="1:3" x14ac:dyDescent="0.2">
      <c r="A1790" t="s">
        <v>2778</v>
      </c>
      <c r="B1790">
        <v>6</v>
      </c>
      <c r="C1790" t="s">
        <v>2936</v>
      </c>
    </row>
    <row r="1791" spans="1:3" x14ac:dyDescent="0.2">
      <c r="A1791" t="s">
        <v>2778</v>
      </c>
      <c r="B1791">
        <v>7</v>
      </c>
      <c r="C1791" t="s">
        <v>2937</v>
      </c>
    </row>
    <row r="1792" spans="1:3" x14ac:dyDescent="0.2">
      <c r="A1792" t="s">
        <v>2778</v>
      </c>
      <c r="B1792">
        <v>8</v>
      </c>
      <c r="C1792" t="s">
        <v>2938</v>
      </c>
    </row>
    <row r="1793" spans="1:3" x14ac:dyDescent="0.2">
      <c r="A1793" t="s">
        <v>2778</v>
      </c>
      <c r="B1793">
        <v>9</v>
      </c>
      <c r="C1793" t="s">
        <v>2939</v>
      </c>
    </row>
    <row r="1794" spans="1:3" x14ac:dyDescent="0.2">
      <c r="A1794" t="s">
        <v>2778</v>
      </c>
      <c r="B1794">
        <v>10</v>
      </c>
      <c r="C1794" t="s">
        <v>2940</v>
      </c>
    </row>
    <row r="1795" spans="1:3" x14ac:dyDescent="0.2">
      <c r="A1795" t="s">
        <v>2778</v>
      </c>
      <c r="B1795">
        <v>11</v>
      </c>
      <c r="C1795" t="s">
        <v>2941</v>
      </c>
    </row>
    <row r="1796" spans="1:3" x14ac:dyDescent="0.2">
      <c r="A1796" t="s">
        <v>2778</v>
      </c>
      <c r="B1796">
        <v>12</v>
      </c>
      <c r="C1796" t="s">
        <v>2942</v>
      </c>
    </row>
    <row r="1797" spans="1:3" x14ac:dyDescent="0.2">
      <c r="A1797" t="s">
        <v>2778</v>
      </c>
      <c r="B1797">
        <v>13</v>
      </c>
      <c r="C1797" t="s">
        <v>2943</v>
      </c>
    </row>
    <row r="1798" spans="1:3" x14ac:dyDescent="0.2">
      <c r="A1798" t="s">
        <v>2778</v>
      </c>
      <c r="B1798">
        <v>14</v>
      </c>
      <c r="C1798" t="s">
        <v>2861</v>
      </c>
    </row>
    <row r="1799" spans="1:3" x14ac:dyDescent="0.2">
      <c r="A1799" t="s">
        <v>2778</v>
      </c>
      <c r="B1799">
        <v>15</v>
      </c>
      <c r="C1799" t="s">
        <v>2944</v>
      </c>
    </row>
    <row r="1800" spans="1:3" x14ac:dyDescent="0.2">
      <c r="A1800" t="s">
        <v>2778</v>
      </c>
      <c r="B1800">
        <v>16</v>
      </c>
      <c r="C1800" t="s">
        <v>2141</v>
      </c>
    </row>
    <row r="1801" spans="1:3" x14ac:dyDescent="0.2">
      <c r="A1801" t="s">
        <v>2778</v>
      </c>
      <c r="B1801">
        <v>17</v>
      </c>
      <c r="C1801" t="s">
        <v>2945</v>
      </c>
    </row>
    <row r="1802" spans="1:3" x14ac:dyDescent="0.2">
      <c r="A1802" t="s">
        <v>2778</v>
      </c>
      <c r="B1802">
        <v>18</v>
      </c>
      <c r="C1802" t="s">
        <v>2946</v>
      </c>
    </row>
    <row r="1803" spans="1:3" x14ac:dyDescent="0.2">
      <c r="A1803" t="s">
        <v>2778</v>
      </c>
      <c r="B1803">
        <v>19</v>
      </c>
      <c r="C1803" t="s">
        <v>2947</v>
      </c>
    </row>
    <row r="1804" spans="1:3" x14ac:dyDescent="0.2">
      <c r="A1804" t="s">
        <v>2778</v>
      </c>
      <c r="B1804">
        <v>20</v>
      </c>
      <c r="C1804" t="s">
        <v>2948</v>
      </c>
    </row>
    <row r="1805" spans="1:3" x14ac:dyDescent="0.2">
      <c r="A1805" t="s">
        <v>2778</v>
      </c>
      <c r="B1805">
        <v>21</v>
      </c>
      <c r="C1805" t="s">
        <v>2949</v>
      </c>
    </row>
    <row r="1806" spans="1:3" x14ac:dyDescent="0.2">
      <c r="A1806" t="s">
        <v>2778</v>
      </c>
      <c r="B1806">
        <v>22</v>
      </c>
      <c r="C1806" t="s">
        <v>2950</v>
      </c>
    </row>
    <row r="1807" spans="1:3" x14ac:dyDescent="0.2">
      <c r="A1807" t="s">
        <v>2778</v>
      </c>
      <c r="B1807">
        <v>23</v>
      </c>
      <c r="C1807" t="s">
        <v>2951</v>
      </c>
    </row>
    <row r="1808" spans="1:3" x14ac:dyDescent="0.2">
      <c r="A1808" t="s">
        <v>2778</v>
      </c>
      <c r="B1808">
        <v>24</v>
      </c>
      <c r="C1808" t="s">
        <v>2952</v>
      </c>
    </row>
    <row r="1809" spans="1:3" x14ac:dyDescent="0.2">
      <c r="A1809" t="s">
        <v>2778</v>
      </c>
      <c r="B1809">
        <v>25</v>
      </c>
      <c r="C1809" t="s">
        <v>2873</v>
      </c>
    </row>
    <row r="1810" spans="1:3" x14ac:dyDescent="0.2">
      <c r="A1810" t="s">
        <v>2778</v>
      </c>
      <c r="B1810">
        <v>26</v>
      </c>
      <c r="C1810" t="s">
        <v>2953</v>
      </c>
    </row>
    <row r="1811" spans="1:3" x14ac:dyDescent="0.2">
      <c r="A1811" t="s">
        <v>2778</v>
      </c>
      <c r="B1811">
        <v>27</v>
      </c>
      <c r="C1811" t="s">
        <v>2954</v>
      </c>
    </row>
    <row r="1812" spans="1:3" x14ac:dyDescent="0.2">
      <c r="A1812" t="s">
        <v>2778</v>
      </c>
      <c r="B1812">
        <v>28</v>
      </c>
      <c r="C1812" t="s">
        <v>2955</v>
      </c>
    </row>
    <row r="1813" spans="1:3" x14ac:dyDescent="0.2">
      <c r="A1813" t="s">
        <v>2778</v>
      </c>
      <c r="B1813">
        <v>29</v>
      </c>
      <c r="C1813" t="s">
        <v>2956</v>
      </c>
    </row>
    <row r="1814" spans="1:3" x14ac:dyDescent="0.2">
      <c r="A1814" t="s">
        <v>2778</v>
      </c>
      <c r="B1814">
        <v>30</v>
      </c>
      <c r="C1814" t="s">
        <v>2957</v>
      </c>
    </row>
    <row r="1815" spans="1:3" x14ac:dyDescent="0.2">
      <c r="A1815" t="s">
        <v>2778</v>
      </c>
      <c r="B1815">
        <v>31</v>
      </c>
      <c r="C1815" t="s">
        <v>2029</v>
      </c>
    </row>
    <row r="1816" spans="1:3" x14ac:dyDescent="0.2">
      <c r="A1816" t="s">
        <v>2778</v>
      </c>
      <c r="B1816">
        <v>32</v>
      </c>
      <c r="C1816" t="s">
        <v>2958</v>
      </c>
    </row>
    <row r="1817" spans="1:3" x14ac:dyDescent="0.2">
      <c r="A1817" t="s">
        <v>2778</v>
      </c>
      <c r="B1817">
        <v>33</v>
      </c>
      <c r="C1817" t="s">
        <v>2959</v>
      </c>
    </row>
    <row r="1818" spans="1:3" x14ac:dyDescent="0.2">
      <c r="A1818" t="s">
        <v>2778</v>
      </c>
      <c r="B1818">
        <v>34</v>
      </c>
      <c r="C1818" t="s">
        <v>21</v>
      </c>
    </row>
    <row r="1819" spans="1:3" x14ac:dyDescent="0.2">
      <c r="A1819" t="s">
        <v>2778</v>
      </c>
      <c r="B1819">
        <v>35</v>
      </c>
      <c r="C1819" t="s">
        <v>2960</v>
      </c>
    </row>
    <row r="1820" spans="1:3" x14ac:dyDescent="0.2">
      <c r="A1820" t="s">
        <v>2778</v>
      </c>
      <c r="B1820">
        <v>36</v>
      </c>
      <c r="C1820" t="s">
        <v>2961</v>
      </c>
    </row>
    <row r="1821" spans="1:3" x14ac:dyDescent="0.2">
      <c r="A1821" t="s">
        <v>2778</v>
      </c>
      <c r="B1821">
        <v>37</v>
      </c>
      <c r="C1821" t="s">
        <v>2891</v>
      </c>
    </row>
    <row r="1822" spans="1:3" x14ac:dyDescent="0.2">
      <c r="A1822" t="s">
        <v>2778</v>
      </c>
      <c r="B1822">
        <v>38</v>
      </c>
      <c r="C1822" t="s">
        <v>2962</v>
      </c>
    </row>
    <row r="1823" spans="1:3" x14ac:dyDescent="0.2">
      <c r="A1823" t="s">
        <v>2778</v>
      </c>
      <c r="B1823">
        <v>39</v>
      </c>
      <c r="C1823" t="s">
        <v>2963</v>
      </c>
    </row>
    <row r="1824" spans="1:3" x14ac:dyDescent="0.2">
      <c r="A1824" t="s">
        <v>2778</v>
      </c>
      <c r="B1824">
        <v>40</v>
      </c>
      <c r="C1824" t="s">
        <v>27</v>
      </c>
    </row>
    <row r="1825" spans="1:3" x14ac:dyDescent="0.2">
      <c r="A1825" t="s">
        <v>2778</v>
      </c>
      <c r="B1825">
        <v>41</v>
      </c>
      <c r="C1825" t="s">
        <v>2242</v>
      </c>
    </row>
    <row r="1826" spans="1:3" x14ac:dyDescent="0.2">
      <c r="A1826" t="s">
        <v>2778</v>
      </c>
      <c r="B1826">
        <v>42</v>
      </c>
      <c r="C1826" t="s">
        <v>2964</v>
      </c>
    </row>
    <row r="1827" spans="1:3" x14ac:dyDescent="0.2">
      <c r="A1827" t="s">
        <v>2778</v>
      </c>
      <c r="B1827">
        <v>43</v>
      </c>
      <c r="C1827" t="s">
        <v>2965</v>
      </c>
    </row>
    <row r="1828" spans="1:3" x14ac:dyDescent="0.2">
      <c r="A1828" t="s">
        <v>2778</v>
      </c>
      <c r="B1828">
        <v>44</v>
      </c>
      <c r="C1828" t="s">
        <v>2142</v>
      </c>
    </row>
    <row r="1829" spans="1:3" x14ac:dyDescent="0.2">
      <c r="A1829" t="s">
        <v>2778</v>
      </c>
      <c r="B1829">
        <v>45</v>
      </c>
      <c r="C1829" t="s">
        <v>2966</v>
      </c>
    </row>
    <row r="1830" spans="1:3" x14ac:dyDescent="0.2">
      <c r="A1830" t="s">
        <v>2778</v>
      </c>
      <c r="B1830">
        <v>46</v>
      </c>
      <c r="C1830" t="s">
        <v>2967</v>
      </c>
    </row>
    <row r="1831" spans="1:3" x14ac:dyDescent="0.2">
      <c r="A1831" t="s">
        <v>2778</v>
      </c>
      <c r="B1831">
        <v>47</v>
      </c>
      <c r="C1831" t="s">
        <v>2968</v>
      </c>
    </row>
    <row r="1832" spans="1:3" x14ac:dyDescent="0.2">
      <c r="A1832" t="s">
        <v>2778</v>
      </c>
      <c r="B1832">
        <v>48</v>
      </c>
      <c r="C1832" t="s">
        <v>2969</v>
      </c>
    </row>
    <row r="1833" spans="1:3" x14ac:dyDescent="0.2">
      <c r="A1833" t="s">
        <v>2778</v>
      </c>
      <c r="B1833">
        <v>49</v>
      </c>
      <c r="C1833" t="s">
        <v>2970</v>
      </c>
    </row>
    <row r="1834" spans="1:3" x14ac:dyDescent="0.2">
      <c r="A1834" t="s">
        <v>1180</v>
      </c>
      <c r="B1834">
        <v>1</v>
      </c>
      <c r="C1834" t="s">
        <v>27</v>
      </c>
    </row>
    <row r="1835" spans="1:3" x14ac:dyDescent="0.2">
      <c r="A1835" t="s">
        <v>1180</v>
      </c>
      <c r="B1835">
        <v>2</v>
      </c>
      <c r="C1835" t="s">
        <v>1586</v>
      </c>
    </row>
    <row r="1836" spans="1:3" x14ac:dyDescent="0.2">
      <c r="A1836" t="s">
        <v>1180</v>
      </c>
      <c r="B1836">
        <v>3</v>
      </c>
      <c r="C1836" t="s">
        <v>2151</v>
      </c>
    </row>
    <row r="1837" spans="1:3" x14ac:dyDescent="0.2">
      <c r="A1837" t="s">
        <v>1180</v>
      </c>
      <c r="B1837">
        <v>4</v>
      </c>
      <c r="C1837" t="s">
        <v>2152</v>
      </c>
    </row>
    <row r="1838" spans="1:3" x14ac:dyDescent="0.2">
      <c r="A1838" t="s">
        <v>1180</v>
      </c>
      <c r="B1838">
        <v>5</v>
      </c>
      <c r="C1838" t="s">
        <v>2153</v>
      </c>
    </row>
    <row r="1839" spans="1:3" x14ac:dyDescent="0.2">
      <c r="A1839" t="s">
        <v>1180</v>
      </c>
      <c r="B1839">
        <v>6</v>
      </c>
      <c r="C1839" t="s">
        <v>1704</v>
      </c>
    </row>
    <row r="1840" spans="1:3" x14ac:dyDescent="0.2">
      <c r="A1840" t="s">
        <v>1183</v>
      </c>
      <c r="B1840">
        <v>1</v>
      </c>
      <c r="C1840" t="s">
        <v>27</v>
      </c>
    </row>
    <row r="1841" spans="1:3" x14ac:dyDescent="0.2">
      <c r="A1841" t="s">
        <v>1183</v>
      </c>
      <c r="B1841">
        <v>2</v>
      </c>
      <c r="C1841" t="s">
        <v>1704</v>
      </c>
    </row>
    <row r="1842" spans="1:3" x14ac:dyDescent="0.2">
      <c r="A1842" t="s">
        <v>1183</v>
      </c>
      <c r="B1842">
        <v>3</v>
      </c>
      <c r="C1842" t="s">
        <v>1586</v>
      </c>
    </row>
    <row r="1843" spans="1:3" x14ac:dyDescent="0.2">
      <c r="A1843" t="s">
        <v>1183</v>
      </c>
      <c r="B1843">
        <v>4</v>
      </c>
      <c r="C1843" t="s">
        <v>2154</v>
      </c>
    </row>
    <row r="1844" spans="1:3" x14ac:dyDescent="0.2">
      <c r="A1844" t="s">
        <v>1187</v>
      </c>
      <c r="B1844">
        <v>1</v>
      </c>
      <c r="C1844" t="s">
        <v>27</v>
      </c>
    </row>
    <row r="1845" spans="1:3" x14ac:dyDescent="0.2">
      <c r="A1845" t="s">
        <v>1187</v>
      </c>
      <c r="B1845">
        <v>2</v>
      </c>
      <c r="C1845" t="s">
        <v>1586</v>
      </c>
    </row>
    <row r="1846" spans="1:3" x14ac:dyDescent="0.2">
      <c r="A1846" t="s">
        <v>1187</v>
      </c>
      <c r="B1846">
        <v>3</v>
      </c>
      <c r="C1846" t="s">
        <v>1704</v>
      </c>
    </row>
    <row r="1847" spans="1:3" x14ac:dyDescent="0.2">
      <c r="A1847" t="s">
        <v>1190</v>
      </c>
      <c r="B1847">
        <v>1</v>
      </c>
      <c r="C1847" t="s">
        <v>27</v>
      </c>
    </row>
    <row r="1848" spans="1:3" x14ac:dyDescent="0.2">
      <c r="A1848" t="s">
        <v>1190</v>
      </c>
      <c r="B1848">
        <v>2</v>
      </c>
      <c r="C1848" t="s">
        <v>1586</v>
      </c>
    </row>
    <row r="1849" spans="1:3" x14ac:dyDescent="0.2">
      <c r="A1849" t="s">
        <v>1190</v>
      </c>
      <c r="B1849">
        <v>3</v>
      </c>
      <c r="C1849" t="s">
        <v>2155</v>
      </c>
    </row>
    <row r="1850" spans="1:3" x14ac:dyDescent="0.2">
      <c r="A1850" t="s">
        <v>1190</v>
      </c>
      <c r="B1850">
        <v>4</v>
      </c>
      <c r="C1850" t="s">
        <v>70</v>
      </c>
    </row>
    <row r="1851" spans="1:3" x14ac:dyDescent="0.2">
      <c r="A1851" t="s">
        <v>1190</v>
      </c>
      <c r="B1851">
        <v>5</v>
      </c>
      <c r="C1851" t="s">
        <v>1704</v>
      </c>
    </row>
    <row r="1852" spans="1:3" x14ac:dyDescent="0.2">
      <c r="A1852" t="s">
        <v>1193</v>
      </c>
      <c r="B1852">
        <v>1</v>
      </c>
      <c r="C1852" t="s">
        <v>2156</v>
      </c>
    </row>
    <row r="1853" spans="1:3" x14ac:dyDescent="0.2">
      <c r="A1853" t="s">
        <v>1193</v>
      </c>
      <c r="B1853">
        <v>2</v>
      </c>
      <c r="C1853" t="s">
        <v>2157</v>
      </c>
    </row>
    <row r="1854" spans="1:3" x14ac:dyDescent="0.2">
      <c r="A1854" t="s">
        <v>1193</v>
      </c>
      <c r="B1854">
        <v>3</v>
      </c>
      <c r="C1854" t="s">
        <v>46</v>
      </c>
    </row>
    <row r="1855" spans="1:3" x14ac:dyDescent="0.2">
      <c r="A1855" t="s">
        <v>1193</v>
      </c>
      <c r="B1855">
        <v>4</v>
      </c>
      <c r="C1855" t="s">
        <v>1720</v>
      </c>
    </row>
    <row r="1856" spans="1:3" x14ac:dyDescent="0.2">
      <c r="A1856" t="s">
        <v>2477</v>
      </c>
      <c r="B1856">
        <v>1</v>
      </c>
      <c r="C1856" t="s">
        <v>2156</v>
      </c>
    </row>
    <row r="1857" spans="1:3" x14ac:dyDescent="0.2">
      <c r="A1857" t="s">
        <v>2477</v>
      </c>
      <c r="B1857">
        <v>2</v>
      </c>
      <c r="C1857" t="s">
        <v>2508</v>
      </c>
    </row>
    <row r="1858" spans="1:3" x14ac:dyDescent="0.2">
      <c r="A1858" t="s">
        <v>2477</v>
      </c>
      <c r="B1858">
        <v>3</v>
      </c>
      <c r="C1858" t="s">
        <v>2157</v>
      </c>
    </row>
    <row r="1859" spans="1:3" x14ac:dyDescent="0.2">
      <c r="A1859" t="s">
        <v>2477</v>
      </c>
      <c r="B1859">
        <v>4</v>
      </c>
      <c r="C1859" t="s">
        <v>46</v>
      </c>
    </row>
    <row r="1860" spans="1:3" x14ac:dyDescent="0.2">
      <c r="A1860" t="s">
        <v>2477</v>
      </c>
      <c r="B1860">
        <v>5</v>
      </c>
      <c r="C1860" t="s">
        <v>1720</v>
      </c>
    </row>
    <row r="1861" spans="1:3" x14ac:dyDescent="0.2">
      <c r="A1861" t="s">
        <v>1197</v>
      </c>
      <c r="B1861">
        <v>1</v>
      </c>
      <c r="C1861" t="s">
        <v>2156</v>
      </c>
    </row>
    <row r="1862" spans="1:3" x14ac:dyDescent="0.2">
      <c r="A1862" t="s">
        <v>1197</v>
      </c>
      <c r="B1862">
        <v>2</v>
      </c>
      <c r="C1862" t="s">
        <v>2157</v>
      </c>
    </row>
    <row r="1863" spans="1:3" x14ac:dyDescent="0.2">
      <c r="A1863" t="s">
        <v>1197</v>
      </c>
      <c r="B1863">
        <v>3</v>
      </c>
      <c r="C1863" t="s">
        <v>46</v>
      </c>
    </row>
    <row r="1864" spans="1:3" x14ac:dyDescent="0.2">
      <c r="A1864" t="s">
        <v>1197</v>
      </c>
      <c r="B1864">
        <v>4</v>
      </c>
      <c r="C1864" t="s">
        <v>1720</v>
      </c>
    </row>
    <row r="1865" spans="1:3" x14ac:dyDescent="0.2">
      <c r="A1865" t="s">
        <v>1201</v>
      </c>
      <c r="B1865">
        <v>1</v>
      </c>
      <c r="C1865" t="s">
        <v>2158</v>
      </c>
    </row>
    <row r="1866" spans="1:3" x14ac:dyDescent="0.2">
      <c r="A1866" t="s">
        <v>1201</v>
      </c>
      <c r="B1866">
        <v>2</v>
      </c>
      <c r="C1866" t="s">
        <v>1446</v>
      </c>
    </row>
    <row r="1867" spans="1:3" x14ac:dyDescent="0.2">
      <c r="A1867" t="s">
        <v>1201</v>
      </c>
      <c r="B1867">
        <v>3</v>
      </c>
      <c r="C1867" t="s">
        <v>35</v>
      </c>
    </row>
    <row r="1868" spans="1:3" x14ac:dyDescent="0.2">
      <c r="A1868" t="s">
        <v>1201</v>
      </c>
      <c r="B1868">
        <v>4</v>
      </c>
      <c r="C1868" t="s">
        <v>1447</v>
      </c>
    </row>
    <row r="1869" spans="1:3" x14ac:dyDescent="0.2">
      <c r="A1869" t="s">
        <v>1201</v>
      </c>
      <c r="B1869">
        <v>5</v>
      </c>
      <c r="C1869" t="s">
        <v>20</v>
      </c>
    </row>
    <row r="1870" spans="1:3" x14ac:dyDescent="0.2">
      <c r="A1870" t="s">
        <v>1204</v>
      </c>
      <c r="B1870">
        <v>1</v>
      </c>
      <c r="C1870" t="s">
        <v>2159</v>
      </c>
    </row>
    <row r="1871" spans="1:3" x14ac:dyDescent="0.2">
      <c r="A1871" t="s">
        <v>1204</v>
      </c>
      <c r="B1871">
        <v>2</v>
      </c>
      <c r="C1871" t="s">
        <v>32</v>
      </c>
    </row>
    <row r="1872" spans="1:3" x14ac:dyDescent="0.2">
      <c r="A1872" t="s">
        <v>1204</v>
      </c>
      <c r="B1872">
        <v>3</v>
      </c>
      <c r="C1872" t="s">
        <v>19</v>
      </c>
    </row>
    <row r="1873" spans="1:3" x14ac:dyDescent="0.2">
      <c r="A1873" t="s">
        <v>1207</v>
      </c>
      <c r="B1873">
        <v>1</v>
      </c>
      <c r="C1873" t="s">
        <v>2160</v>
      </c>
    </row>
    <row r="1874" spans="1:3" x14ac:dyDescent="0.2">
      <c r="A1874" t="s">
        <v>1207</v>
      </c>
      <c r="B1874">
        <v>2</v>
      </c>
      <c r="C1874" t="s">
        <v>44</v>
      </c>
    </row>
    <row r="1875" spans="1:3" x14ac:dyDescent="0.2">
      <c r="A1875" t="s">
        <v>1207</v>
      </c>
      <c r="B1875">
        <v>3</v>
      </c>
      <c r="C1875" t="s">
        <v>66</v>
      </c>
    </row>
    <row r="1876" spans="1:3" x14ac:dyDescent="0.2">
      <c r="A1876" t="s">
        <v>1207</v>
      </c>
      <c r="B1876">
        <v>4</v>
      </c>
      <c r="C1876" t="s">
        <v>1901</v>
      </c>
    </row>
    <row r="1877" spans="1:3" x14ac:dyDescent="0.2">
      <c r="A1877" t="s">
        <v>1207</v>
      </c>
      <c r="B1877">
        <v>5</v>
      </c>
      <c r="C1877" t="s">
        <v>1485</v>
      </c>
    </row>
    <row r="1878" spans="1:3" x14ac:dyDescent="0.2">
      <c r="A1878" t="s">
        <v>1211</v>
      </c>
      <c r="B1878">
        <v>1</v>
      </c>
      <c r="C1878" t="s">
        <v>2160</v>
      </c>
    </row>
    <row r="1879" spans="1:3" x14ac:dyDescent="0.2">
      <c r="A1879" t="s">
        <v>1211</v>
      </c>
      <c r="B1879">
        <v>2</v>
      </c>
      <c r="C1879" t="s">
        <v>44</v>
      </c>
    </row>
    <row r="1880" spans="1:3" x14ac:dyDescent="0.2">
      <c r="A1880" t="s">
        <v>1211</v>
      </c>
      <c r="B1880">
        <v>3</v>
      </c>
      <c r="C1880" t="s">
        <v>66</v>
      </c>
    </row>
    <row r="1881" spans="1:3" x14ac:dyDescent="0.2">
      <c r="A1881" t="s">
        <v>1211</v>
      </c>
      <c r="B1881">
        <v>4</v>
      </c>
      <c r="C1881" t="s">
        <v>1901</v>
      </c>
    </row>
    <row r="1882" spans="1:3" x14ac:dyDescent="0.2">
      <c r="A1882" t="s">
        <v>1211</v>
      </c>
      <c r="B1882">
        <v>5</v>
      </c>
      <c r="C1882" t="s">
        <v>2043</v>
      </c>
    </row>
    <row r="1883" spans="1:3" x14ac:dyDescent="0.2">
      <c r="A1883" t="s">
        <v>1211</v>
      </c>
      <c r="B1883">
        <v>6</v>
      </c>
      <c r="C1883" t="s">
        <v>1485</v>
      </c>
    </row>
    <row r="1884" spans="1:3" x14ac:dyDescent="0.2">
      <c r="A1884" t="s">
        <v>1215</v>
      </c>
      <c r="B1884">
        <v>1</v>
      </c>
      <c r="C1884" t="s">
        <v>2161</v>
      </c>
    </row>
    <row r="1885" spans="1:3" x14ac:dyDescent="0.2">
      <c r="A1885" t="s">
        <v>1215</v>
      </c>
      <c r="B1885">
        <v>2</v>
      </c>
      <c r="C1885" t="s">
        <v>2162</v>
      </c>
    </row>
    <row r="1886" spans="1:3" x14ac:dyDescent="0.2">
      <c r="A1886" t="s">
        <v>1215</v>
      </c>
      <c r="B1886">
        <v>3</v>
      </c>
      <c r="C1886" t="s">
        <v>2163</v>
      </c>
    </row>
    <row r="1887" spans="1:3" x14ac:dyDescent="0.2">
      <c r="A1887" t="s">
        <v>1215</v>
      </c>
      <c r="B1887">
        <v>4</v>
      </c>
      <c r="C1887" t="s">
        <v>2164</v>
      </c>
    </row>
    <row r="1888" spans="1:3" x14ac:dyDescent="0.2">
      <c r="A1888" t="s">
        <v>1215</v>
      </c>
      <c r="B1888">
        <v>5</v>
      </c>
      <c r="C1888" t="s">
        <v>66</v>
      </c>
    </row>
    <row r="1889" spans="1:3" x14ac:dyDescent="0.2">
      <c r="A1889" t="s">
        <v>2165</v>
      </c>
      <c r="B1889">
        <v>1</v>
      </c>
      <c r="C1889" t="s">
        <v>2166</v>
      </c>
    </row>
    <row r="1890" spans="1:3" x14ac:dyDescent="0.2">
      <c r="A1890" t="s">
        <v>1219</v>
      </c>
      <c r="B1890">
        <v>1</v>
      </c>
      <c r="C1890" t="s">
        <v>19</v>
      </c>
    </row>
    <row r="1891" spans="1:3" x14ac:dyDescent="0.2">
      <c r="A1891" t="s">
        <v>1221</v>
      </c>
      <c r="B1891">
        <v>1</v>
      </c>
      <c r="C1891" t="s">
        <v>19</v>
      </c>
    </row>
    <row r="1892" spans="1:3" x14ac:dyDescent="0.2">
      <c r="A1892" t="s">
        <v>1224</v>
      </c>
      <c r="B1892">
        <v>1</v>
      </c>
      <c r="C1892" t="s">
        <v>19</v>
      </c>
    </row>
    <row r="1893" spans="1:3" x14ac:dyDescent="0.2">
      <c r="A1893" t="s">
        <v>1227</v>
      </c>
      <c r="B1893">
        <v>1</v>
      </c>
      <c r="C1893" t="s">
        <v>19</v>
      </c>
    </row>
    <row r="1894" spans="1:3" x14ac:dyDescent="0.2">
      <c r="A1894" t="s">
        <v>1230</v>
      </c>
      <c r="B1894">
        <v>1</v>
      </c>
      <c r="C1894" t="s">
        <v>19</v>
      </c>
    </row>
    <row r="1895" spans="1:3" x14ac:dyDescent="0.2">
      <c r="A1895" t="s">
        <v>1232</v>
      </c>
      <c r="B1895">
        <v>1</v>
      </c>
      <c r="C1895" t="s">
        <v>19</v>
      </c>
    </row>
    <row r="1896" spans="1:3" x14ac:dyDescent="0.2">
      <c r="A1896" t="s">
        <v>1233</v>
      </c>
      <c r="B1896">
        <v>1</v>
      </c>
      <c r="C1896" t="s">
        <v>19</v>
      </c>
    </row>
    <row r="1897" spans="1:3" x14ac:dyDescent="0.2">
      <c r="A1897" t="s">
        <v>1235</v>
      </c>
      <c r="B1897">
        <v>1</v>
      </c>
      <c r="C1897" t="s">
        <v>19</v>
      </c>
    </row>
    <row r="1898" spans="1:3" x14ac:dyDescent="0.2">
      <c r="A1898" t="s">
        <v>1238</v>
      </c>
      <c r="B1898">
        <v>1</v>
      </c>
      <c r="C1898" t="s">
        <v>19</v>
      </c>
    </row>
    <row r="1899" spans="1:3" x14ac:dyDescent="0.2">
      <c r="A1899" t="s">
        <v>1242</v>
      </c>
      <c r="B1899">
        <v>1</v>
      </c>
      <c r="C1899" t="s">
        <v>19</v>
      </c>
    </row>
    <row r="1900" spans="1:3" x14ac:dyDescent="0.2">
      <c r="A1900" t="s">
        <v>1242</v>
      </c>
      <c r="B1900">
        <v>2</v>
      </c>
      <c r="C1900" t="s">
        <v>2167</v>
      </c>
    </row>
    <row r="1901" spans="1:3" x14ac:dyDescent="0.2">
      <c r="A1901" t="s">
        <v>1242</v>
      </c>
      <c r="B1901">
        <v>3</v>
      </c>
      <c r="C1901" t="s">
        <v>2168</v>
      </c>
    </row>
    <row r="1902" spans="1:3" x14ac:dyDescent="0.2">
      <c r="A1902" t="s">
        <v>1242</v>
      </c>
      <c r="B1902">
        <v>4</v>
      </c>
      <c r="C1902" t="s">
        <v>2169</v>
      </c>
    </row>
    <row r="1903" spans="1:3" x14ac:dyDescent="0.2">
      <c r="A1903" t="s">
        <v>1245</v>
      </c>
      <c r="B1903">
        <v>1</v>
      </c>
      <c r="C1903" t="s">
        <v>19</v>
      </c>
    </row>
    <row r="1904" spans="1:3" x14ac:dyDescent="0.2">
      <c r="A1904" t="s">
        <v>1248</v>
      </c>
      <c r="B1904">
        <v>1</v>
      </c>
      <c r="C1904" t="s">
        <v>19</v>
      </c>
    </row>
    <row r="1905" spans="1:3" x14ac:dyDescent="0.2">
      <c r="A1905" t="s">
        <v>1251</v>
      </c>
      <c r="B1905">
        <v>1</v>
      </c>
      <c r="C1905" t="s">
        <v>19</v>
      </c>
    </row>
    <row r="1906" spans="1:3" x14ac:dyDescent="0.2">
      <c r="A1906" t="s">
        <v>1254</v>
      </c>
      <c r="B1906">
        <v>1</v>
      </c>
      <c r="C1906" t="s">
        <v>19</v>
      </c>
    </row>
    <row r="1907" spans="1:3" x14ac:dyDescent="0.2">
      <c r="A1907" t="s">
        <v>1256</v>
      </c>
      <c r="B1907">
        <v>1</v>
      </c>
      <c r="C1907" t="s">
        <v>19</v>
      </c>
    </row>
    <row r="1908" spans="1:3" x14ac:dyDescent="0.2">
      <c r="A1908" t="s">
        <v>1259</v>
      </c>
      <c r="B1908">
        <v>1</v>
      </c>
      <c r="C1908" t="s">
        <v>19</v>
      </c>
    </row>
    <row r="1909" spans="1:3" x14ac:dyDescent="0.2">
      <c r="A1909" t="s">
        <v>1263</v>
      </c>
      <c r="B1909">
        <v>1</v>
      </c>
      <c r="C1909" t="s">
        <v>19</v>
      </c>
    </row>
    <row r="1910" spans="1:3" x14ac:dyDescent="0.2">
      <c r="A1910" t="s">
        <v>1265</v>
      </c>
      <c r="B1910">
        <v>1</v>
      </c>
      <c r="C1910" t="s">
        <v>19</v>
      </c>
    </row>
    <row r="1911" spans="1:3" x14ac:dyDescent="0.2">
      <c r="A1911" t="s">
        <v>1269</v>
      </c>
      <c r="B1911">
        <v>1</v>
      </c>
      <c r="C1911" t="s">
        <v>19</v>
      </c>
    </row>
    <row r="1912" spans="1:3" x14ac:dyDescent="0.2">
      <c r="A1912" t="s">
        <v>1271</v>
      </c>
      <c r="B1912">
        <v>1</v>
      </c>
      <c r="C1912" t="s">
        <v>19</v>
      </c>
    </row>
    <row r="1913" spans="1:3" x14ac:dyDescent="0.2">
      <c r="A1913" t="s">
        <v>1273</v>
      </c>
      <c r="B1913">
        <v>1</v>
      </c>
      <c r="C1913" t="s">
        <v>19</v>
      </c>
    </row>
    <row r="1914" spans="1:3" x14ac:dyDescent="0.2">
      <c r="A1914" t="s">
        <v>1275</v>
      </c>
      <c r="B1914">
        <v>1</v>
      </c>
      <c r="C1914" t="s">
        <v>19</v>
      </c>
    </row>
    <row r="1915" spans="1:3" x14ac:dyDescent="0.2">
      <c r="A1915" t="s">
        <v>1275</v>
      </c>
      <c r="B1915">
        <v>2</v>
      </c>
      <c r="C1915" t="s">
        <v>2170</v>
      </c>
    </row>
    <row r="1916" spans="1:3" x14ac:dyDescent="0.2">
      <c r="A1916" t="s">
        <v>1279</v>
      </c>
      <c r="B1916">
        <v>1</v>
      </c>
      <c r="C1916" t="s">
        <v>19</v>
      </c>
    </row>
    <row r="1917" spans="1:3" x14ac:dyDescent="0.2">
      <c r="A1917" t="s">
        <v>1282</v>
      </c>
      <c r="B1917">
        <v>1</v>
      </c>
      <c r="C1917" t="s">
        <v>19</v>
      </c>
    </row>
    <row r="1918" spans="1:3" x14ac:dyDescent="0.2">
      <c r="A1918" t="s">
        <v>1286</v>
      </c>
      <c r="B1918">
        <v>1</v>
      </c>
      <c r="C1918" t="s">
        <v>19</v>
      </c>
    </row>
    <row r="1919" spans="1:3" x14ac:dyDescent="0.2">
      <c r="A1919" t="s">
        <v>1289</v>
      </c>
      <c r="B1919">
        <v>1</v>
      </c>
      <c r="C1919" t="s">
        <v>19</v>
      </c>
    </row>
    <row r="1920" spans="1:3" x14ac:dyDescent="0.2">
      <c r="A1920" t="s">
        <v>1291</v>
      </c>
      <c r="B1920">
        <v>1</v>
      </c>
      <c r="C1920" t="s">
        <v>19</v>
      </c>
    </row>
    <row r="1921" spans="1:3" x14ac:dyDescent="0.2">
      <c r="A1921" t="s">
        <v>1294</v>
      </c>
      <c r="B1921">
        <v>1</v>
      </c>
      <c r="C1921" t="s">
        <v>19</v>
      </c>
    </row>
    <row r="1922" spans="1:3" x14ac:dyDescent="0.2">
      <c r="A1922" t="s">
        <v>2484</v>
      </c>
      <c r="B1922">
        <v>1</v>
      </c>
      <c r="C1922" t="s">
        <v>19</v>
      </c>
    </row>
    <row r="1923" spans="1:3" x14ac:dyDescent="0.2">
      <c r="A1923" t="s">
        <v>2488</v>
      </c>
      <c r="B1923">
        <v>1</v>
      </c>
      <c r="C1923" t="s">
        <v>19</v>
      </c>
    </row>
    <row r="1924" spans="1:3" x14ac:dyDescent="0.2">
      <c r="A1924" t="s">
        <v>1297</v>
      </c>
      <c r="B1924">
        <v>1</v>
      </c>
      <c r="C1924" t="s">
        <v>2171</v>
      </c>
    </row>
    <row r="1925" spans="1:3" x14ac:dyDescent="0.2">
      <c r="A1925" t="s">
        <v>1297</v>
      </c>
      <c r="B1925">
        <v>2</v>
      </c>
      <c r="C1925" t="s">
        <v>1811</v>
      </c>
    </row>
    <row r="1926" spans="1:3" x14ac:dyDescent="0.2">
      <c r="A1926" t="s">
        <v>1297</v>
      </c>
      <c r="B1926">
        <v>3</v>
      </c>
      <c r="C1926" t="s">
        <v>2172</v>
      </c>
    </row>
    <row r="1927" spans="1:3" x14ac:dyDescent="0.2">
      <c r="A1927" t="s">
        <v>1297</v>
      </c>
      <c r="B1927">
        <v>4</v>
      </c>
      <c r="C1927" t="s">
        <v>46</v>
      </c>
    </row>
    <row r="1928" spans="1:3" x14ac:dyDescent="0.2">
      <c r="A1928" t="s">
        <v>1297</v>
      </c>
      <c r="B1928">
        <v>5</v>
      </c>
      <c r="C1928" t="s">
        <v>1720</v>
      </c>
    </row>
    <row r="1929" spans="1:3" x14ac:dyDescent="0.2">
      <c r="A1929" t="s">
        <v>1300</v>
      </c>
      <c r="B1929">
        <v>1</v>
      </c>
      <c r="C1929" t="s">
        <v>2171</v>
      </c>
    </row>
    <row r="1930" spans="1:3" x14ac:dyDescent="0.2">
      <c r="A1930" t="s">
        <v>1300</v>
      </c>
      <c r="B1930">
        <v>2</v>
      </c>
      <c r="C1930" t="s">
        <v>1811</v>
      </c>
    </row>
    <row r="1931" spans="1:3" x14ac:dyDescent="0.2">
      <c r="A1931" t="s">
        <v>1300</v>
      </c>
      <c r="B1931">
        <v>3</v>
      </c>
      <c r="C1931" t="s">
        <v>2172</v>
      </c>
    </row>
    <row r="1932" spans="1:3" x14ac:dyDescent="0.2">
      <c r="A1932" t="s">
        <v>1300</v>
      </c>
      <c r="B1932">
        <v>4</v>
      </c>
      <c r="C1932" t="s">
        <v>46</v>
      </c>
    </row>
    <row r="1933" spans="1:3" x14ac:dyDescent="0.2">
      <c r="A1933" t="s">
        <v>1300</v>
      </c>
      <c r="B1933">
        <v>5</v>
      </c>
      <c r="C1933" t="s">
        <v>1720</v>
      </c>
    </row>
    <row r="1934" spans="1:3" x14ac:dyDescent="0.2">
      <c r="A1934" t="s">
        <v>1304</v>
      </c>
      <c r="B1934">
        <v>1</v>
      </c>
      <c r="C1934" t="s">
        <v>2171</v>
      </c>
    </row>
    <row r="1935" spans="1:3" x14ac:dyDescent="0.2">
      <c r="A1935" t="s">
        <v>1304</v>
      </c>
      <c r="B1935">
        <v>2</v>
      </c>
      <c r="C1935" t="s">
        <v>1811</v>
      </c>
    </row>
    <row r="1936" spans="1:3" x14ac:dyDescent="0.2">
      <c r="A1936" t="s">
        <v>1304</v>
      </c>
      <c r="B1936">
        <v>3</v>
      </c>
      <c r="C1936" t="s">
        <v>2172</v>
      </c>
    </row>
    <row r="1937" spans="1:3" x14ac:dyDescent="0.2">
      <c r="A1937" t="s">
        <v>1304</v>
      </c>
      <c r="B1937">
        <v>4</v>
      </c>
      <c r="C1937" t="s">
        <v>46</v>
      </c>
    </row>
    <row r="1938" spans="1:3" x14ac:dyDescent="0.2">
      <c r="A1938" t="s">
        <v>1304</v>
      </c>
      <c r="B1938">
        <v>5</v>
      </c>
      <c r="C1938" t="s">
        <v>1720</v>
      </c>
    </row>
    <row r="1939" spans="1:3" x14ac:dyDescent="0.2">
      <c r="A1939" t="s">
        <v>1306</v>
      </c>
      <c r="B1939">
        <v>1</v>
      </c>
      <c r="C1939" t="s">
        <v>2171</v>
      </c>
    </row>
    <row r="1940" spans="1:3" x14ac:dyDescent="0.2">
      <c r="A1940" t="s">
        <v>1306</v>
      </c>
      <c r="B1940">
        <v>2</v>
      </c>
      <c r="C1940" t="s">
        <v>1811</v>
      </c>
    </row>
    <row r="1941" spans="1:3" x14ac:dyDescent="0.2">
      <c r="A1941" t="s">
        <v>1306</v>
      </c>
      <c r="B1941">
        <v>3</v>
      </c>
      <c r="C1941" t="s">
        <v>2172</v>
      </c>
    </row>
    <row r="1942" spans="1:3" x14ac:dyDescent="0.2">
      <c r="A1942" t="s">
        <v>1306</v>
      </c>
      <c r="B1942">
        <v>4</v>
      </c>
      <c r="C1942" t="s">
        <v>46</v>
      </c>
    </row>
    <row r="1943" spans="1:3" x14ac:dyDescent="0.2">
      <c r="A1943" t="s">
        <v>1306</v>
      </c>
      <c r="B1943">
        <v>5</v>
      </c>
      <c r="C1943" t="s">
        <v>1720</v>
      </c>
    </row>
    <row r="1944" spans="1:3" x14ac:dyDescent="0.2">
      <c r="A1944" t="s">
        <v>1310</v>
      </c>
      <c r="B1944">
        <v>1</v>
      </c>
      <c r="C1944" t="s">
        <v>2173</v>
      </c>
    </row>
    <row r="1945" spans="1:3" x14ac:dyDescent="0.2">
      <c r="A1945" t="s">
        <v>1310</v>
      </c>
      <c r="B1945">
        <v>2</v>
      </c>
      <c r="C1945" t="s">
        <v>2174</v>
      </c>
    </row>
    <row r="1946" spans="1:3" x14ac:dyDescent="0.2">
      <c r="A1946" t="s">
        <v>1310</v>
      </c>
      <c r="B1946">
        <v>3</v>
      </c>
      <c r="C1946" t="s">
        <v>2175</v>
      </c>
    </row>
    <row r="1947" spans="1:3" x14ac:dyDescent="0.2">
      <c r="A1947" t="s">
        <v>1310</v>
      </c>
      <c r="B1947">
        <v>4</v>
      </c>
      <c r="C1947" t="s">
        <v>22</v>
      </c>
    </row>
    <row r="1948" spans="1:3" x14ac:dyDescent="0.2">
      <c r="A1948" t="s">
        <v>1310</v>
      </c>
      <c r="B1948">
        <v>5</v>
      </c>
      <c r="C1948" t="s">
        <v>2176</v>
      </c>
    </row>
    <row r="1949" spans="1:3" x14ac:dyDescent="0.2">
      <c r="A1949" t="s">
        <v>1310</v>
      </c>
      <c r="B1949">
        <v>6</v>
      </c>
      <c r="C1949" t="s">
        <v>2177</v>
      </c>
    </row>
    <row r="1950" spans="1:3" x14ac:dyDescent="0.2">
      <c r="A1950" t="s">
        <v>1310</v>
      </c>
      <c r="B1950">
        <v>7</v>
      </c>
      <c r="C1950" t="s">
        <v>2178</v>
      </c>
    </row>
    <row r="1951" spans="1:3" x14ac:dyDescent="0.2">
      <c r="A1951" t="s">
        <v>1310</v>
      </c>
      <c r="B1951">
        <v>8</v>
      </c>
      <c r="C1951" t="s">
        <v>2179</v>
      </c>
    </row>
    <row r="1952" spans="1:3" x14ac:dyDescent="0.2">
      <c r="A1952" t="s">
        <v>1310</v>
      </c>
      <c r="B1952">
        <v>9</v>
      </c>
      <c r="C1952" t="s">
        <v>2180</v>
      </c>
    </row>
    <row r="1953" spans="1:3" x14ac:dyDescent="0.2">
      <c r="A1953" t="s">
        <v>1310</v>
      </c>
      <c r="B1953">
        <v>10</v>
      </c>
      <c r="C1953" t="s">
        <v>2181</v>
      </c>
    </row>
    <row r="1954" spans="1:3" x14ac:dyDescent="0.2">
      <c r="A1954" t="s">
        <v>1310</v>
      </c>
      <c r="B1954">
        <v>11</v>
      </c>
      <c r="C1954" t="s">
        <v>2182</v>
      </c>
    </row>
    <row r="1955" spans="1:3" x14ac:dyDescent="0.2">
      <c r="A1955" t="s">
        <v>1310</v>
      </c>
      <c r="B1955">
        <v>12</v>
      </c>
      <c r="C1955" t="s">
        <v>2183</v>
      </c>
    </row>
    <row r="1956" spans="1:3" x14ac:dyDescent="0.2">
      <c r="A1956" t="s">
        <v>1310</v>
      </c>
      <c r="B1956">
        <v>13</v>
      </c>
      <c r="C1956" t="s">
        <v>2184</v>
      </c>
    </row>
    <row r="1957" spans="1:3" x14ac:dyDescent="0.2">
      <c r="A1957" t="s">
        <v>1310</v>
      </c>
      <c r="B1957">
        <v>14</v>
      </c>
      <c r="C1957" t="s">
        <v>2185</v>
      </c>
    </row>
    <row r="1958" spans="1:3" x14ac:dyDescent="0.2">
      <c r="A1958" t="s">
        <v>1310</v>
      </c>
      <c r="B1958">
        <v>15</v>
      </c>
      <c r="C1958" t="s">
        <v>2186</v>
      </c>
    </row>
    <row r="1959" spans="1:3" x14ac:dyDescent="0.2">
      <c r="A1959" t="s">
        <v>1310</v>
      </c>
      <c r="B1959">
        <v>16</v>
      </c>
      <c r="C1959" t="s">
        <v>2187</v>
      </c>
    </row>
    <row r="1960" spans="1:3" x14ac:dyDescent="0.2">
      <c r="A1960" t="s">
        <v>1310</v>
      </c>
      <c r="B1960">
        <v>17</v>
      </c>
      <c r="C1960" t="s">
        <v>2188</v>
      </c>
    </row>
    <row r="1961" spans="1:3" x14ac:dyDescent="0.2">
      <c r="A1961" t="s">
        <v>1310</v>
      </c>
      <c r="B1961">
        <v>18</v>
      </c>
      <c r="C1961" t="s">
        <v>73</v>
      </c>
    </row>
    <row r="1962" spans="1:3" x14ac:dyDescent="0.2">
      <c r="A1962" t="s">
        <v>1310</v>
      </c>
      <c r="B1962">
        <v>19</v>
      </c>
      <c r="C1962" t="s">
        <v>2189</v>
      </c>
    </row>
    <row r="1963" spans="1:3" x14ac:dyDescent="0.2">
      <c r="A1963" t="s">
        <v>1310</v>
      </c>
      <c r="B1963">
        <v>20</v>
      </c>
      <c r="C1963" t="s">
        <v>2190</v>
      </c>
    </row>
    <row r="1964" spans="1:3" x14ac:dyDescent="0.2">
      <c r="A1964" t="s">
        <v>1310</v>
      </c>
      <c r="B1964">
        <v>21</v>
      </c>
      <c r="C1964" t="s">
        <v>2191</v>
      </c>
    </row>
    <row r="1965" spans="1:3" x14ac:dyDescent="0.2">
      <c r="A1965" t="s">
        <v>1310</v>
      </c>
      <c r="B1965">
        <v>22</v>
      </c>
      <c r="C1965" t="s">
        <v>2192</v>
      </c>
    </row>
    <row r="1966" spans="1:3" x14ac:dyDescent="0.2">
      <c r="A1966" t="s">
        <v>1310</v>
      </c>
      <c r="B1966">
        <v>23</v>
      </c>
      <c r="C1966" t="s">
        <v>2193</v>
      </c>
    </row>
    <row r="1967" spans="1:3" x14ac:dyDescent="0.2">
      <c r="A1967" t="s">
        <v>1310</v>
      </c>
      <c r="B1967">
        <v>24</v>
      </c>
      <c r="C1967" t="s">
        <v>2194</v>
      </c>
    </row>
    <row r="1968" spans="1:3" x14ac:dyDescent="0.2">
      <c r="A1968" t="s">
        <v>1310</v>
      </c>
      <c r="B1968">
        <v>25</v>
      </c>
      <c r="C1968" t="s">
        <v>2195</v>
      </c>
    </row>
    <row r="1969" spans="1:3" x14ac:dyDescent="0.2">
      <c r="A1969" t="s">
        <v>1310</v>
      </c>
      <c r="B1969">
        <v>26</v>
      </c>
      <c r="C1969" t="s">
        <v>2196</v>
      </c>
    </row>
    <row r="1970" spans="1:3" x14ac:dyDescent="0.2">
      <c r="A1970" t="s">
        <v>1310</v>
      </c>
      <c r="B1970">
        <v>27</v>
      </c>
      <c r="C1970" t="s">
        <v>2197</v>
      </c>
    </row>
    <row r="1971" spans="1:3" x14ac:dyDescent="0.2">
      <c r="A1971" t="s">
        <v>1310</v>
      </c>
      <c r="B1971">
        <v>28</v>
      </c>
      <c r="C1971" t="s">
        <v>2198</v>
      </c>
    </row>
    <row r="1972" spans="1:3" x14ac:dyDescent="0.2">
      <c r="A1972" t="s">
        <v>1310</v>
      </c>
      <c r="B1972">
        <v>29</v>
      </c>
      <c r="C1972" t="s">
        <v>2199</v>
      </c>
    </row>
    <row r="1973" spans="1:3" x14ac:dyDescent="0.2">
      <c r="A1973" t="s">
        <v>1313</v>
      </c>
      <c r="B1973">
        <v>1</v>
      </c>
      <c r="C1973" t="s">
        <v>1477</v>
      </c>
    </row>
    <row r="1974" spans="1:3" x14ac:dyDescent="0.2">
      <c r="A1974" t="s">
        <v>1313</v>
      </c>
      <c r="B1974">
        <v>2</v>
      </c>
      <c r="C1974" t="s">
        <v>70</v>
      </c>
    </row>
    <row r="1975" spans="1:3" x14ac:dyDescent="0.2">
      <c r="A1975" t="s">
        <v>1313</v>
      </c>
      <c r="B1975">
        <v>3</v>
      </c>
      <c r="C1975" t="s">
        <v>2200</v>
      </c>
    </row>
    <row r="1976" spans="1:3" x14ac:dyDescent="0.2">
      <c r="A1976" t="s">
        <v>1317</v>
      </c>
      <c r="B1976">
        <v>1</v>
      </c>
      <c r="C1976" t="s">
        <v>2201</v>
      </c>
    </row>
    <row r="1977" spans="1:3" x14ac:dyDescent="0.2">
      <c r="A1977" t="s">
        <v>1317</v>
      </c>
      <c r="B1977">
        <v>2</v>
      </c>
      <c r="C1977" t="s">
        <v>2202</v>
      </c>
    </row>
    <row r="1978" spans="1:3" x14ac:dyDescent="0.2">
      <c r="A1978" t="s">
        <v>1317</v>
      </c>
      <c r="B1978">
        <v>3</v>
      </c>
      <c r="C1978" t="s">
        <v>2203</v>
      </c>
    </row>
    <row r="1979" spans="1:3" x14ac:dyDescent="0.2">
      <c r="A1979" t="s">
        <v>1317</v>
      </c>
      <c r="B1979">
        <v>4</v>
      </c>
      <c r="C1979" t="s">
        <v>2204</v>
      </c>
    </row>
    <row r="1980" spans="1:3" x14ac:dyDescent="0.2">
      <c r="A1980" t="s">
        <v>1317</v>
      </c>
      <c r="B1980">
        <v>5</v>
      </c>
      <c r="C1980" t="s">
        <v>2205</v>
      </c>
    </row>
    <row r="1981" spans="1:3" x14ac:dyDescent="0.2">
      <c r="A1981" t="s">
        <v>1317</v>
      </c>
      <c r="B1981">
        <v>6</v>
      </c>
      <c r="C1981" t="s">
        <v>2206</v>
      </c>
    </row>
    <row r="1982" spans="1:3" x14ac:dyDescent="0.2">
      <c r="A1982" t="s">
        <v>1317</v>
      </c>
      <c r="B1982">
        <v>7</v>
      </c>
      <c r="C1982" t="s">
        <v>2207</v>
      </c>
    </row>
    <row r="1983" spans="1:3" x14ac:dyDescent="0.2">
      <c r="A1983" t="s">
        <v>1317</v>
      </c>
      <c r="B1983">
        <v>8</v>
      </c>
      <c r="C1983" t="s">
        <v>2208</v>
      </c>
    </row>
    <row r="1984" spans="1:3" x14ac:dyDescent="0.2">
      <c r="A1984" t="s">
        <v>1317</v>
      </c>
      <c r="B1984">
        <v>9</v>
      </c>
      <c r="C1984" t="s">
        <v>2209</v>
      </c>
    </row>
    <row r="1985" spans="1:3" x14ac:dyDescent="0.2">
      <c r="A1985" t="s">
        <v>1317</v>
      </c>
      <c r="B1985">
        <v>10</v>
      </c>
      <c r="C1985" t="s">
        <v>2210</v>
      </c>
    </row>
    <row r="1986" spans="1:3" x14ac:dyDescent="0.2">
      <c r="A1986" t="s">
        <v>1317</v>
      </c>
      <c r="B1986">
        <v>11</v>
      </c>
      <c r="C1986" t="s">
        <v>1838</v>
      </c>
    </row>
    <row r="1987" spans="1:3" x14ac:dyDescent="0.2">
      <c r="A1987" t="s">
        <v>1317</v>
      </c>
      <c r="B1987">
        <v>12</v>
      </c>
      <c r="C1987" t="s">
        <v>2211</v>
      </c>
    </row>
    <row r="1988" spans="1:3" x14ac:dyDescent="0.2">
      <c r="A1988" t="s">
        <v>1317</v>
      </c>
      <c r="B1988">
        <v>13</v>
      </c>
      <c r="C1988" t="s">
        <v>2212</v>
      </c>
    </row>
    <row r="1989" spans="1:3" x14ac:dyDescent="0.2">
      <c r="A1989" t="s">
        <v>1317</v>
      </c>
      <c r="B1989">
        <v>14</v>
      </c>
      <c r="C1989" t="s">
        <v>2213</v>
      </c>
    </row>
    <row r="1990" spans="1:3" x14ac:dyDescent="0.2">
      <c r="A1990" t="s">
        <v>1317</v>
      </c>
      <c r="B1990">
        <v>15</v>
      </c>
      <c r="C1990" t="s">
        <v>2214</v>
      </c>
    </row>
    <row r="1991" spans="1:3" x14ac:dyDescent="0.2">
      <c r="A1991" t="s">
        <v>1317</v>
      </c>
      <c r="B1991">
        <v>16</v>
      </c>
      <c r="C1991" t="s">
        <v>22</v>
      </c>
    </row>
    <row r="1992" spans="1:3" x14ac:dyDescent="0.2">
      <c r="A1992" t="s">
        <v>1317</v>
      </c>
      <c r="B1992">
        <v>17</v>
      </c>
      <c r="C1992" t="s">
        <v>74</v>
      </c>
    </row>
    <row r="1993" spans="1:3" x14ac:dyDescent="0.2">
      <c r="A1993" t="s">
        <v>1317</v>
      </c>
      <c r="B1993">
        <v>18</v>
      </c>
      <c r="C1993" t="s">
        <v>70</v>
      </c>
    </row>
    <row r="1994" spans="1:3" x14ac:dyDescent="0.2">
      <c r="A1994" t="s">
        <v>1317</v>
      </c>
      <c r="B1994">
        <v>19</v>
      </c>
      <c r="C1994" t="s">
        <v>2215</v>
      </c>
    </row>
    <row r="1995" spans="1:3" x14ac:dyDescent="0.2">
      <c r="A1995" t="s">
        <v>1317</v>
      </c>
      <c r="B1995">
        <v>20</v>
      </c>
      <c r="C1995" t="s">
        <v>1971</v>
      </c>
    </row>
    <row r="1996" spans="1:3" x14ac:dyDescent="0.2">
      <c r="A1996" t="s">
        <v>1317</v>
      </c>
      <c r="B1996">
        <v>21</v>
      </c>
      <c r="C1996" t="s">
        <v>2216</v>
      </c>
    </row>
    <row r="1997" spans="1:3" x14ac:dyDescent="0.2">
      <c r="A1997" t="s">
        <v>1317</v>
      </c>
      <c r="B1997">
        <v>22</v>
      </c>
      <c r="C1997" t="s">
        <v>2217</v>
      </c>
    </row>
    <row r="1998" spans="1:3" x14ac:dyDescent="0.2">
      <c r="A1998" t="s">
        <v>1317</v>
      </c>
      <c r="B1998">
        <v>23</v>
      </c>
      <c r="C1998" t="s">
        <v>2218</v>
      </c>
    </row>
    <row r="1999" spans="1:3" x14ac:dyDescent="0.2">
      <c r="A1999" t="s">
        <v>1317</v>
      </c>
      <c r="B1999">
        <v>24</v>
      </c>
      <c r="C1999" t="s">
        <v>2219</v>
      </c>
    </row>
    <row r="2000" spans="1:3" x14ac:dyDescent="0.2">
      <c r="A2000" t="s">
        <v>1317</v>
      </c>
      <c r="B2000">
        <v>25</v>
      </c>
      <c r="C2000" t="s">
        <v>2220</v>
      </c>
    </row>
    <row r="2001" spans="1:3" x14ac:dyDescent="0.2">
      <c r="A2001" t="s">
        <v>1317</v>
      </c>
      <c r="B2001">
        <v>26</v>
      </c>
      <c r="C2001" t="s">
        <v>2221</v>
      </c>
    </row>
    <row r="2002" spans="1:3" x14ac:dyDescent="0.2">
      <c r="A2002" t="s">
        <v>1317</v>
      </c>
      <c r="B2002">
        <v>27</v>
      </c>
      <c r="C2002" t="s">
        <v>2222</v>
      </c>
    </row>
    <row r="2003" spans="1:3" x14ac:dyDescent="0.2">
      <c r="A2003" t="s">
        <v>1317</v>
      </c>
      <c r="B2003">
        <v>28</v>
      </c>
      <c r="C2003" t="s">
        <v>2223</v>
      </c>
    </row>
    <row r="2004" spans="1:3" x14ac:dyDescent="0.2">
      <c r="A2004" t="s">
        <v>1317</v>
      </c>
      <c r="B2004">
        <v>29</v>
      </c>
      <c r="C2004" t="s">
        <v>2224</v>
      </c>
    </row>
    <row r="2005" spans="1:3" x14ac:dyDescent="0.2">
      <c r="A2005" t="s">
        <v>1317</v>
      </c>
      <c r="B2005">
        <v>30</v>
      </c>
      <c r="C2005" t="s">
        <v>2225</v>
      </c>
    </row>
    <row r="2006" spans="1:3" x14ac:dyDescent="0.2">
      <c r="A2006" t="s">
        <v>1317</v>
      </c>
      <c r="B2006">
        <v>31</v>
      </c>
      <c r="C2006" t="s">
        <v>2226</v>
      </c>
    </row>
    <row r="2007" spans="1:3" x14ac:dyDescent="0.2">
      <c r="A2007" t="s">
        <v>1317</v>
      </c>
      <c r="B2007">
        <v>32</v>
      </c>
      <c r="C2007" t="s">
        <v>2227</v>
      </c>
    </row>
    <row r="2008" spans="1:3" x14ac:dyDescent="0.2">
      <c r="A2008" t="s">
        <v>1317</v>
      </c>
      <c r="B2008">
        <v>33</v>
      </c>
      <c r="C2008" t="s">
        <v>2228</v>
      </c>
    </row>
    <row r="2009" spans="1:3" x14ac:dyDescent="0.2">
      <c r="A2009" t="s">
        <v>1317</v>
      </c>
      <c r="B2009">
        <v>34</v>
      </c>
      <c r="C2009" t="s">
        <v>2229</v>
      </c>
    </row>
    <row r="2010" spans="1:3" x14ac:dyDescent="0.2">
      <c r="A2010" t="s">
        <v>1317</v>
      </c>
      <c r="B2010">
        <v>35</v>
      </c>
      <c r="C2010" t="s">
        <v>2230</v>
      </c>
    </row>
    <row r="2011" spans="1:3" x14ac:dyDescent="0.2">
      <c r="A2011" t="s">
        <v>1317</v>
      </c>
      <c r="B2011">
        <v>36</v>
      </c>
      <c r="C2011" t="s">
        <v>2231</v>
      </c>
    </row>
    <row r="2012" spans="1:3" x14ac:dyDescent="0.2">
      <c r="A2012" t="s">
        <v>1317</v>
      </c>
      <c r="B2012">
        <v>37</v>
      </c>
      <c r="C2012" t="s">
        <v>2232</v>
      </c>
    </row>
    <row r="2013" spans="1:3" x14ac:dyDescent="0.2">
      <c r="A2013" t="s">
        <v>1317</v>
      </c>
      <c r="B2013">
        <v>38</v>
      </c>
      <c r="C2013" t="s">
        <v>2233</v>
      </c>
    </row>
    <row r="2014" spans="1:3" x14ac:dyDescent="0.2">
      <c r="A2014" t="s">
        <v>1317</v>
      </c>
      <c r="B2014">
        <v>39</v>
      </c>
      <c r="C2014" t="s">
        <v>2234</v>
      </c>
    </row>
    <row r="2015" spans="1:3" x14ac:dyDescent="0.2">
      <c r="A2015" t="s">
        <v>1317</v>
      </c>
      <c r="B2015">
        <v>40</v>
      </c>
      <c r="C2015" t="s">
        <v>2235</v>
      </c>
    </row>
    <row r="2016" spans="1:3" x14ac:dyDescent="0.2">
      <c r="A2016" t="s">
        <v>1317</v>
      </c>
      <c r="B2016">
        <v>41</v>
      </c>
      <c r="C2016" t="s">
        <v>1498</v>
      </c>
    </row>
    <row r="2017" spans="1:3" x14ac:dyDescent="0.2">
      <c r="A2017" t="s">
        <v>1317</v>
      </c>
      <c r="B2017">
        <v>42</v>
      </c>
      <c r="C2017" t="s">
        <v>2236</v>
      </c>
    </row>
    <row r="2018" spans="1:3" x14ac:dyDescent="0.2">
      <c r="A2018" t="s">
        <v>1317</v>
      </c>
      <c r="B2018">
        <v>43</v>
      </c>
      <c r="C2018" t="s">
        <v>2237</v>
      </c>
    </row>
    <row r="2019" spans="1:3" x14ac:dyDescent="0.2">
      <c r="A2019" t="s">
        <v>1317</v>
      </c>
      <c r="B2019">
        <v>44</v>
      </c>
      <c r="C2019" t="s">
        <v>2238</v>
      </c>
    </row>
    <row r="2020" spans="1:3" x14ac:dyDescent="0.2">
      <c r="A2020" t="s">
        <v>1320</v>
      </c>
      <c r="B2020">
        <v>1</v>
      </c>
      <c r="C2020" t="s">
        <v>73</v>
      </c>
    </row>
    <row r="2021" spans="1:3" x14ac:dyDescent="0.2">
      <c r="A2021" t="s">
        <v>1320</v>
      </c>
      <c r="B2021">
        <v>2</v>
      </c>
      <c r="C2021" t="s">
        <v>70</v>
      </c>
    </row>
    <row r="2022" spans="1:3" x14ac:dyDescent="0.2">
      <c r="A2022" t="s">
        <v>1320</v>
      </c>
      <c r="B2022">
        <v>3</v>
      </c>
      <c r="C2022" t="s">
        <v>39</v>
      </c>
    </row>
    <row r="2023" spans="1:3" x14ac:dyDescent="0.2">
      <c r="A2023" t="s">
        <v>1323</v>
      </c>
      <c r="B2023">
        <v>1</v>
      </c>
      <c r="C2023" t="s">
        <v>73</v>
      </c>
    </row>
    <row r="2024" spans="1:3" x14ac:dyDescent="0.2">
      <c r="A2024" t="s">
        <v>1323</v>
      </c>
      <c r="B2024">
        <v>2</v>
      </c>
      <c r="C2024" t="s">
        <v>70</v>
      </c>
    </row>
    <row r="2025" spans="1:3" x14ac:dyDescent="0.2">
      <c r="A2025" t="s">
        <v>1323</v>
      </c>
      <c r="B2025">
        <v>3</v>
      </c>
      <c r="C2025" t="s">
        <v>39</v>
      </c>
    </row>
    <row r="2026" spans="1:3" x14ac:dyDescent="0.2">
      <c r="A2026" t="s">
        <v>1326</v>
      </c>
      <c r="B2026">
        <v>1</v>
      </c>
      <c r="C2026" t="s">
        <v>73</v>
      </c>
    </row>
    <row r="2027" spans="1:3" x14ac:dyDescent="0.2">
      <c r="A2027" t="s">
        <v>1326</v>
      </c>
      <c r="B2027">
        <v>2</v>
      </c>
      <c r="C2027" t="s">
        <v>70</v>
      </c>
    </row>
    <row r="2028" spans="1:3" x14ac:dyDescent="0.2">
      <c r="A2028" t="s">
        <v>1326</v>
      </c>
      <c r="B2028">
        <v>3</v>
      </c>
      <c r="C2028" t="s">
        <v>39</v>
      </c>
    </row>
    <row r="2029" spans="1:3" x14ac:dyDescent="0.2">
      <c r="A2029" t="s">
        <v>1329</v>
      </c>
      <c r="B2029">
        <v>1</v>
      </c>
      <c r="C2029" t="s">
        <v>73</v>
      </c>
    </row>
    <row r="2030" spans="1:3" x14ac:dyDescent="0.2">
      <c r="A2030" t="s">
        <v>1329</v>
      </c>
      <c r="B2030">
        <v>2</v>
      </c>
      <c r="C2030" t="s">
        <v>70</v>
      </c>
    </row>
    <row r="2031" spans="1:3" x14ac:dyDescent="0.2">
      <c r="A2031" t="s">
        <v>1329</v>
      </c>
      <c r="B2031">
        <v>3</v>
      </c>
      <c r="C2031" t="s">
        <v>39</v>
      </c>
    </row>
    <row r="2032" spans="1:3" x14ac:dyDescent="0.2">
      <c r="A2032" t="s">
        <v>1331</v>
      </c>
      <c r="B2032">
        <v>1</v>
      </c>
      <c r="C2032" t="s">
        <v>73</v>
      </c>
    </row>
    <row r="2033" spans="1:3" x14ac:dyDescent="0.2">
      <c r="A2033" t="s">
        <v>1333</v>
      </c>
      <c r="B2033">
        <v>1</v>
      </c>
      <c r="C2033" t="s">
        <v>73</v>
      </c>
    </row>
    <row r="2034" spans="1:3" x14ac:dyDescent="0.2">
      <c r="A2034" t="s">
        <v>1333</v>
      </c>
      <c r="B2034">
        <v>2</v>
      </c>
      <c r="C2034" t="s">
        <v>20</v>
      </c>
    </row>
    <row r="2035" spans="1:3" x14ac:dyDescent="0.2">
      <c r="A2035" t="s">
        <v>1333</v>
      </c>
      <c r="B2035">
        <v>3</v>
      </c>
      <c r="C2035" t="s">
        <v>70</v>
      </c>
    </row>
    <row r="2036" spans="1:3" x14ac:dyDescent="0.2">
      <c r="A2036" t="s">
        <v>1333</v>
      </c>
      <c r="B2036">
        <v>4</v>
      </c>
      <c r="C2036" t="s">
        <v>39</v>
      </c>
    </row>
    <row r="2037" spans="1:3" x14ac:dyDescent="0.2">
      <c r="A2037" t="s">
        <v>1336</v>
      </c>
      <c r="B2037">
        <v>1</v>
      </c>
      <c r="C2037" t="s">
        <v>73</v>
      </c>
    </row>
    <row r="2038" spans="1:3" x14ac:dyDescent="0.2">
      <c r="A2038" t="s">
        <v>1336</v>
      </c>
      <c r="B2038">
        <v>2</v>
      </c>
      <c r="C2038" t="s">
        <v>70</v>
      </c>
    </row>
    <row r="2039" spans="1:3" x14ac:dyDescent="0.2">
      <c r="A2039" t="s">
        <v>1336</v>
      </c>
      <c r="B2039">
        <v>3</v>
      </c>
      <c r="C2039" t="s">
        <v>2239</v>
      </c>
    </row>
    <row r="2040" spans="1:3" x14ac:dyDescent="0.2">
      <c r="A2040" t="s">
        <v>1336</v>
      </c>
      <c r="B2040">
        <v>4</v>
      </c>
      <c r="C2040" t="s">
        <v>39</v>
      </c>
    </row>
    <row r="2041" spans="1:3" x14ac:dyDescent="0.2">
      <c r="A2041" t="s">
        <v>1338</v>
      </c>
      <c r="B2041">
        <v>1</v>
      </c>
      <c r="C2041" t="s">
        <v>73</v>
      </c>
    </row>
    <row r="2042" spans="1:3" x14ac:dyDescent="0.2">
      <c r="A2042" t="s">
        <v>1338</v>
      </c>
      <c r="B2042">
        <v>2</v>
      </c>
      <c r="C2042" t="s">
        <v>70</v>
      </c>
    </row>
    <row r="2043" spans="1:3" x14ac:dyDescent="0.2">
      <c r="A2043" t="s">
        <v>1338</v>
      </c>
      <c r="B2043">
        <v>3</v>
      </c>
      <c r="C2043" t="s">
        <v>39</v>
      </c>
    </row>
    <row r="2044" spans="1:3" x14ac:dyDescent="0.2">
      <c r="A2044" t="s">
        <v>1341</v>
      </c>
      <c r="B2044">
        <v>1</v>
      </c>
      <c r="C2044" t="s">
        <v>73</v>
      </c>
    </row>
    <row r="2045" spans="1:3" x14ac:dyDescent="0.2">
      <c r="A2045" t="s">
        <v>1341</v>
      </c>
      <c r="B2045">
        <v>2</v>
      </c>
      <c r="C2045" t="s">
        <v>20</v>
      </c>
    </row>
    <row r="2046" spans="1:3" x14ac:dyDescent="0.2">
      <c r="A2046" t="s">
        <v>1341</v>
      </c>
      <c r="B2046">
        <v>3</v>
      </c>
      <c r="C2046" t="s">
        <v>70</v>
      </c>
    </row>
    <row r="2047" spans="1:3" x14ac:dyDescent="0.2">
      <c r="A2047" t="s">
        <v>1341</v>
      </c>
      <c r="B2047">
        <v>4</v>
      </c>
      <c r="C2047" t="s">
        <v>39</v>
      </c>
    </row>
    <row r="2048" spans="1:3" x14ac:dyDescent="0.2">
      <c r="A2048" t="s">
        <v>1344</v>
      </c>
      <c r="B2048">
        <v>1</v>
      </c>
      <c r="C2048" t="s">
        <v>73</v>
      </c>
    </row>
    <row r="2049" spans="1:3" x14ac:dyDescent="0.2">
      <c r="A2049" t="s">
        <v>1344</v>
      </c>
      <c r="B2049">
        <v>2</v>
      </c>
      <c r="C2049" t="s">
        <v>70</v>
      </c>
    </row>
    <row r="2050" spans="1:3" x14ac:dyDescent="0.2">
      <c r="A2050" t="s">
        <v>1344</v>
      </c>
      <c r="B2050">
        <v>3</v>
      </c>
      <c r="C2050" t="s">
        <v>39</v>
      </c>
    </row>
    <row r="2051" spans="1:3" x14ac:dyDescent="0.2">
      <c r="A2051" t="s">
        <v>1347</v>
      </c>
      <c r="B2051">
        <v>1</v>
      </c>
      <c r="C2051" t="s">
        <v>73</v>
      </c>
    </row>
    <row r="2052" spans="1:3" x14ac:dyDescent="0.2">
      <c r="A2052" t="s">
        <v>1347</v>
      </c>
      <c r="B2052">
        <v>2</v>
      </c>
      <c r="C2052" t="s">
        <v>20</v>
      </c>
    </row>
    <row r="2053" spans="1:3" x14ac:dyDescent="0.2">
      <c r="A2053" t="s">
        <v>1347</v>
      </c>
      <c r="B2053">
        <v>3</v>
      </c>
      <c r="C2053" t="s">
        <v>70</v>
      </c>
    </row>
    <row r="2054" spans="1:3" x14ac:dyDescent="0.2">
      <c r="A2054" t="s">
        <v>1347</v>
      </c>
      <c r="B2054">
        <v>4</v>
      </c>
      <c r="C2054" t="s">
        <v>39</v>
      </c>
    </row>
    <row r="2055" spans="1:3" x14ac:dyDescent="0.2">
      <c r="A2055" t="s">
        <v>1350</v>
      </c>
      <c r="B2055">
        <v>1</v>
      </c>
      <c r="C2055" t="s">
        <v>73</v>
      </c>
    </row>
    <row r="2056" spans="1:3" x14ac:dyDescent="0.2">
      <c r="A2056" t="s">
        <v>1350</v>
      </c>
      <c r="B2056">
        <v>2</v>
      </c>
      <c r="C2056" t="s">
        <v>70</v>
      </c>
    </row>
    <row r="2057" spans="1:3" x14ac:dyDescent="0.2">
      <c r="A2057" t="s">
        <v>1350</v>
      </c>
      <c r="B2057">
        <v>3</v>
      </c>
      <c r="C2057" t="s">
        <v>39</v>
      </c>
    </row>
    <row r="2058" spans="1:3" x14ac:dyDescent="0.2">
      <c r="A2058" t="s">
        <v>1353</v>
      </c>
      <c r="B2058">
        <v>1</v>
      </c>
      <c r="C2058" t="s">
        <v>73</v>
      </c>
    </row>
    <row r="2059" spans="1:3" x14ac:dyDescent="0.2">
      <c r="A2059" t="s">
        <v>1353</v>
      </c>
      <c r="B2059">
        <v>2</v>
      </c>
      <c r="C2059" t="s">
        <v>70</v>
      </c>
    </row>
    <row r="2060" spans="1:3" x14ac:dyDescent="0.2">
      <c r="A2060" t="s">
        <v>1353</v>
      </c>
      <c r="B2060">
        <v>3</v>
      </c>
      <c r="C2060" t="s">
        <v>1495</v>
      </c>
    </row>
    <row r="2061" spans="1:3" x14ac:dyDescent="0.2">
      <c r="A2061" t="s">
        <v>1355</v>
      </c>
      <c r="B2061">
        <v>1</v>
      </c>
      <c r="C2061" t="s">
        <v>73</v>
      </c>
    </row>
    <row r="2062" spans="1:3" x14ac:dyDescent="0.2">
      <c r="A2062" t="s">
        <v>1355</v>
      </c>
      <c r="B2062">
        <v>2</v>
      </c>
      <c r="C2062" t="s">
        <v>70</v>
      </c>
    </row>
    <row r="2063" spans="1:3" x14ac:dyDescent="0.2">
      <c r="A2063" t="s">
        <v>1355</v>
      </c>
      <c r="B2063">
        <v>3</v>
      </c>
      <c r="C2063" t="s">
        <v>1495</v>
      </c>
    </row>
    <row r="2064" spans="1:3" x14ac:dyDescent="0.2">
      <c r="A2064" t="s">
        <v>1359</v>
      </c>
      <c r="B2064">
        <v>1</v>
      </c>
      <c r="C2064" t="s">
        <v>73</v>
      </c>
    </row>
    <row r="2065" spans="1:3" x14ac:dyDescent="0.2">
      <c r="A2065" t="s">
        <v>1359</v>
      </c>
      <c r="B2065">
        <v>2</v>
      </c>
      <c r="C2065" t="s">
        <v>70</v>
      </c>
    </row>
    <row r="2066" spans="1:3" x14ac:dyDescent="0.2">
      <c r="A2066" t="s">
        <v>1359</v>
      </c>
      <c r="B2066">
        <v>3</v>
      </c>
      <c r="C2066" t="s">
        <v>22</v>
      </c>
    </row>
    <row r="2067" spans="1:3" x14ac:dyDescent="0.2">
      <c r="A2067" t="s">
        <v>1359</v>
      </c>
      <c r="B2067">
        <v>4</v>
      </c>
      <c r="C2067" t="s">
        <v>1495</v>
      </c>
    </row>
    <row r="2068" spans="1:3" x14ac:dyDescent="0.2">
      <c r="A2068" t="s">
        <v>1359</v>
      </c>
      <c r="B2068">
        <v>5</v>
      </c>
      <c r="C2068" t="s">
        <v>35</v>
      </c>
    </row>
    <row r="2069" spans="1:3" x14ac:dyDescent="0.2">
      <c r="A2069" t="s">
        <v>1363</v>
      </c>
      <c r="B2069">
        <v>1</v>
      </c>
      <c r="C2069" t="s">
        <v>73</v>
      </c>
    </row>
    <row r="2070" spans="1:3" x14ac:dyDescent="0.2">
      <c r="A2070" t="s">
        <v>1363</v>
      </c>
      <c r="B2070">
        <v>2</v>
      </c>
      <c r="C2070" t="s">
        <v>2039</v>
      </c>
    </row>
    <row r="2071" spans="1:3" x14ac:dyDescent="0.2">
      <c r="A2071" t="s">
        <v>1363</v>
      </c>
      <c r="B2071">
        <v>3</v>
      </c>
      <c r="C2071" t="s">
        <v>2240</v>
      </c>
    </row>
    <row r="2072" spans="1:3" x14ac:dyDescent="0.2">
      <c r="A2072" t="s">
        <v>1363</v>
      </c>
      <c r="B2072">
        <v>4</v>
      </c>
      <c r="C2072" t="s">
        <v>22</v>
      </c>
    </row>
    <row r="2073" spans="1:3" x14ac:dyDescent="0.2">
      <c r="A2073" t="s">
        <v>1363</v>
      </c>
      <c r="B2073">
        <v>5</v>
      </c>
      <c r="C2073" t="s">
        <v>2241</v>
      </c>
    </row>
    <row r="2074" spans="1:3" x14ac:dyDescent="0.2">
      <c r="A2074" t="s">
        <v>1363</v>
      </c>
      <c r="B2074">
        <v>6</v>
      </c>
      <c r="C2074" t="s">
        <v>2242</v>
      </c>
    </row>
    <row r="2075" spans="1:3" x14ac:dyDescent="0.2">
      <c r="A2075" t="s">
        <v>1363</v>
      </c>
      <c r="B2075">
        <v>7</v>
      </c>
      <c r="C2075" t="s">
        <v>70</v>
      </c>
    </row>
    <row r="2076" spans="1:3" x14ac:dyDescent="0.2">
      <c r="A2076" t="s">
        <v>1363</v>
      </c>
      <c r="B2076">
        <v>8</v>
      </c>
      <c r="C2076" t="s">
        <v>2041</v>
      </c>
    </row>
    <row r="2077" spans="1:3" x14ac:dyDescent="0.2">
      <c r="A2077" t="s">
        <v>1363</v>
      </c>
      <c r="B2077">
        <v>9</v>
      </c>
      <c r="C2077" t="s">
        <v>1495</v>
      </c>
    </row>
    <row r="2078" spans="1:3" x14ac:dyDescent="0.2">
      <c r="A2078" t="s">
        <v>1366</v>
      </c>
      <c r="B2078">
        <v>1</v>
      </c>
      <c r="C2078" t="s">
        <v>2243</v>
      </c>
    </row>
    <row r="2079" spans="1:3" x14ac:dyDescent="0.2">
      <c r="A2079" t="s">
        <v>1366</v>
      </c>
      <c r="B2079">
        <v>2</v>
      </c>
      <c r="C2079" t="s">
        <v>66</v>
      </c>
    </row>
    <row r="2080" spans="1:3" x14ac:dyDescent="0.2">
      <c r="A2080" t="s">
        <v>1366</v>
      </c>
      <c r="B2080">
        <v>3</v>
      </c>
      <c r="C2080" t="s">
        <v>2244</v>
      </c>
    </row>
    <row r="2081" spans="1:3" x14ac:dyDescent="0.2">
      <c r="A2081" t="s">
        <v>1366</v>
      </c>
      <c r="B2081">
        <v>4</v>
      </c>
      <c r="C2081" t="s">
        <v>2245</v>
      </c>
    </row>
    <row r="2082" spans="1:3" x14ac:dyDescent="0.2">
      <c r="A2082" t="s">
        <v>1366</v>
      </c>
      <c r="B2082">
        <v>5</v>
      </c>
      <c r="C2082" t="s">
        <v>2246</v>
      </c>
    </row>
    <row r="2083" spans="1:3" x14ac:dyDescent="0.2">
      <c r="A2083" t="s">
        <v>1366</v>
      </c>
      <c r="B2083">
        <v>6</v>
      </c>
      <c r="C2083" t="s">
        <v>2247</v>
      </c>
    </row>
    <row r="2084" spans="1:3" x14ac:dyDescent="0.2">
      <c r="A2084" t="s">
        <v>1367</v>
      </c>
      <c r="B2084">
        <v>1</v>
      </c>
      <c r="C2084" t="s">
        <v>2243</v>
      </c>
    </row>
    <row r="2085" spans="1:3" x14ac:dyDescent="0.2">
      <c r="A2085" t="s">
        <v>1367</v>
      </c>
      <c r="B2085">
        <v>2</v>
      </c>
      <c r="C2085" t="s">
        <v>66</v>
      </c>
    </row>
    <row r="2086" spans="1:3" x14ac:dyDescent="0.2">
      <c r="A2086" t="s">
        <v>1367</v>
      </c>
      <c r="B2086">
        <v>3</v>
      </c>
      <c r="C2086" t="s">
        <v>2244</v>
      </c>
    </row>
    <row r="2087" spans="1:3" x14ac:dyDescent="0.2">
      <c r="A2087" t="s">
        <v>1367</v>
      </c>
      <c r="B2087">
        <v>4</v>
      </c>
      <c r="C2087" t="s">
        <v>2245</v>
      </c>
    </row>
    <row r="2088" spans="1:3" x14ac:dyDescent="0.2">
      <c r="A2088" t="s">
        <v>1367</v>
      </c>
      <c r="B2088">
        <v>5</v>
      </c>
      <c r="C2088" t="s">
        <v>2246</v>
      </c>
    </row>
    <row r="2089" spans="1:3" x14ac:dyDescent="0.2">
      <c r="A2089" t="s">
        <v>1367</v>
      </c>
      <c r="B2089">
        <v>6</v>
      </c>
      <c r="C2089" t="s">
        <v>2247</v>
      </c>
    </row>
    <row r="2090" spans="1:3" x14ac:dyDescent="0.2">
      <c r="A2090" t="s">
        <v>1370</v>
      </c>
      <c r="B2090">
        <v>1</v>
      </c>
      <c r="C2090" t="s">
        <v>2248</v>
      </c>
    </row>
    <row r="2091" spans="1:3" x14ac:dyDescent="0.2">
      <c r="A2091" t="s">
        <v>1370</v>
      </c>
      <c r="B2091">
        <v>2</v>
      </c>
      <c r="C2091" t="s">
        <v>70</v>
      </c>
    </row>
    <row r="2092" spans="1:3" x14ac:dyDescent="0.2">
      <c r="A2092" t="s">
        <v>1370</v>
      </c>
      <c r="B2092">
        <v>3</v>
      </c>
      <c r="C2092" t="s">
        <v>6</v>
      </c>
    </row>
    <row r="2093" spans="1:3" x14ac:dyDescent="0.2">
      <c r="A2093" t="s">
        <v>2249</v>
      </c>
      <c r="B2093">
        <v>1</v>
      </c>
      <c r="C2093" t="s">
        <v>2250</v>
      </c>
    </row>
    <row r="2094" spans="1:3" x14ac:dyDescent="0.2">
      <c r="A2094" t="s">
        <v>2249</v>
      </c>
      <c r="B2094">
        <v>2</v>
      </c>
      <c r="C2094" t="s">
        <v>2251</v>
      </c>
    </row>
    <row r="2095" spans="1:3" x14ac:dyDescent="0.2">
      <c r="A2095" t="s">
        <v>2249</v>
      </c>
      <c r="B2095">
        <v>3</v>
      </c>
      <c r="C2095" t="s">
        <v>1620</v>
      </c>
    </row>
    <row r="2096" spans="1:3" x14ac:dyDescent="0.2">
      <c r="A2096" t="s">
        <v>2249</v>
      </c>
      <c r="B2096">
        <v>4</v>
      </c>
      <c r="C2096" t="s">
        <v>77</v>
      </c>
    </row>
    <row r="2097" spans="1:3" x14ac:dyDescent="0.2">
      <c r="A2097" t="s">
        <v>2252</v>
      </c>
      <c r="B2097">
        <v>1</v>
      </c>
      <c r="C2097" t="s">
        <v>2253</v>
      </c>
    </row>
    <row r="2098" spans="1:3" x14ac:dyDescent="0.2">
      <c r="A2098" t="s">
        <v>2252</v>
      </c>
      <c r="B2098">
        <v>2</v>
      </c>
      <c r="C2098" t="s">
        <v>2251</v>
      </c>
    </row>
    <row r="2099" spans="1:3" x14ac:dyDescent="0.2">
      <c r="A2099" t="s">
        <v>2252</v>
      </c>
      <c r="B2099">
        <v>3</v>
      </c>
      <c r="C2099" t="s">
        <v>2254</v>
      </c>
    </row>
    <row r="2100" spans="1:3" x14ac:dyDescent="0.2">
      <c r="A2100" t="s">
        <v>2252</v>
      </c>
      <c r="B2100">
        <v>4</v>
      </c>
      <c r="C2100" t="s">
        <v>77</v>
      </c>
    </row>
    <row r="2101" spans="1:3" x14ac:dyDescent="0.2">
      <c r="A2101" t="s">
        <v>1372</v>
      </c>
      <c r="B2101">
        <v>1</v>
      </c>
      <c r="C2101" t="s">
        <v>76</v>
      </c>
    </row>
    <row r="2102" spans="1:3" x14ac:dyDescent="0.2">
      <c r="A2102" t="s">
        <v>1372</v>
      </c>
      <c r="B2102">
        <v>2</v>
      </c>
      <c r="C2102" t="s">
        <v>53</v>
      </c>
    </row>
    <row r="2103" spans="1:3" x14ac:dyDescent="0.2">
      <c r="A2103" t="s">
        <v>1372</v>
      </c>
      <c r="B2103">
        <v>3</v>
      </c>
      <c r="C2103" t="s">
        <v>22</v>
      </c>
    </row>
    <row r="2104" spans="1:3" x14ac:dyDescent="0.2">
      <c r="A2104" t="s">
        <v>1376</v>
      </c>
      <c r="B2104">
        <v>1</v>
      </c>
      <c r="C2104" t="s">
        <v>76</v>
      </c>
    </row>
    <row r="2105" spans="1:3" x14ac:dyDescent="0.2">
      <c r="A2105" t="s">
        <v>1376</v>
      </c>
      <c r="B2105">
        <v>2</v>
      </c>
      <c r="C2105" t="s">
        <v>53</v>
      </c>
    </row>
    <row r="2106" spans="1:3" x14ac:dyDescent="0.2">
      <c r="A2106" t="s">
        <v>1376</v>
      </c>
      <c r="B2106">
        <v>3</v>
      </c>
      <c r="C2106" t="s">
        <v>22</v>
      </c>
    </row>
    <row r="2107" spans="1:3" x14ac:dyDescent="0.2">
      <c r="A2107" t="s">
        <v>1376</v>
      </c>
      <c r="B2107">
        <v>4</v>
      </c>
      <c r="C2107" t="s">
        <v>70</v>
      </c>
    </row>
    <row r="2108" spans="1:3" x14ac:dyDescent="0.2">
      <c r="A2108" t="s">
        <v>1380</v>
      </c>
      <c r="B2108">
        <v>1</v>
      </c>
      <c r="C2108" t="s">
        <v>76</v>
      </c>
    </row>
    <row r="2109" spans="1:3" x14ac:dyDescent="0.2">
      <c r="A2109" t="s">
        <v>1380</v>
      </c>
      <c r="B2109">
        <v>2</v>
      </c>
      <c r="C2109" t="s">
        <v>53</v>
      </c>
    </row>
    <row r="2110" spans="1:3" x14ac:dyDescent="0.2">
      <c r="A2110" t="s">
        <v>1380</v>
      </c>
      <c r="B2110">
        <v>3</v>
      </c>
      <c r="C2110" t="s">
        <v>22</v>
      </c>
    </row>
    <row r="2111" spans="1:3" x14ac:dyDescent="0.2">
      <c r="A2111" t="s">
        <v>1380</v>
      </c>
      <c r="B2111">
        <v>4</v>
      </c>
      <c r="C2111" t="s">
        <v>70</v>
      </c>
    </row>
    <row r="2112" spans="1:3" x14ac:dyDescent="0.2">
      <c r="A2112" t="s">
        <v>1384</v>
      </c>
      <c r="B2112">
        <v>1</v>
      </c>
      <c r="C2112" t="s">
        <v>76</v>
      </c>
    </row>
    <row r="2113" spans="1:3" x14ac:dyDescent="0.2">
      <c r="A2113" t="s">
        <v>1384</v>
      </c>
      <c r="B2113">
        <v>2</v>
      </c>
      <c r="C2113" t="s">
        <v>53</v>
      </c>
    </row>
    <row r="2114" spans="1:3" x14ac:dyDescent="0.2">
      <c r="A2114" t="s">
        <v>1384</v>
      </c>
      <c r="B2114">
        <v>3</v>
      </c>
      <c r="C2114" t="s">
        <v>22</v>
      </c>
    </row>
    <row r="2115" spans="1:3" x14ac:dyDescent="0.2">
      <c r="A2115" t="s">
        <v>1384</v>
      </c>
      <c r="B2115">
        <v>4</v>
      </c>
      <c r="C2115" t="s">
        <v>70</v>
      </c>
    </row>
    <row r="2116" spans="1:3" x14ac:dyDescent="0.2">
      <c r="A2116" t="s">
        <v>1387</v>
      </c>
      <c r="B2116">
        <v>1</v>
      </c>
      <c r="C2116" t="s">
        <v>76</v>
      </c>
    </row>
    <row r="2117" spans="1:3" x14ac:dyDescent="0.2">
      <c r="A2117" t="s">
        <v>1387</v>
      </c>
      <c r="B2117">
        <v>2</v>
      </c>
      <c r="C2117" t="s">
        <v>2255</v>
      </c>
    </row>
    <row r="2118" spans="1:3" x14ac:dyDescent="0.2">
      <c r="A2118" t="s">
        <v>2782</v>
      </c>
      <c r="B2118">
        <v>1</v>
      </c>
      <c r="C2118" t="s">
        <v>32</v>
      </c>
    </row>
    <row r="2119" spans="1:3" x14ac:dyDescent="0.2">
      <c r="A2119" t="s">
        <v>1391</v>
      </c>
      <c r="B2119">
        <v>1</v>
      </c>
      <c r="C2119" t="s">
        <v>2256</v>
      </c>
    </row>
    <row r="2120" spans="1:3" x14ac:dyDescent="0.2">
      <c r="A2120" t="s">
        <v>1391</v>
      </c>
      <c r="B2120">
        <v>2</v>
      </c>
      <c r="C2120" t="s">
        <v>2257</v>
      </c>
    </row>
    <row r="2121" spans="1:3" x14ac:dyDescent="0.2">
      <c r="A2121" t="s">
        <v>1391</v>
      </c>
      <c r="B2121">
        <v>3</v>
      </c>
      <c r="C2121" t="s">
        <v>58</v>
      </c>
    </row>
    <row r="2122" spans="1:3" x14ac:dyDescent="0.2">
      <c r="A2122" t="s">
        <v>1393</v>
      </c>
      <c r="B2122">
        <v>1</v>
      </c>
      <c r="C2122" t="s">
        <v>16</v>
      </c>
    </row>
    <row r="2123" spans="1:3" x14ac:dyDescent="0.2">
      <c r="A2123" t="s">
        <v>1393</v>
      </c>
      <c r="B2123">
        <v>2</v>
      </c>
      <c r="C2123" t="s">
        <v>45</v>
      </c>
    </row>
    <row r="2124" spans="1:3" x14ac:dyDescent="0.2">
      <c r="A2124" t="s">
        <v>1393</v>
      </c>
      <c r="B2124">
        <v>3</v>
      </c>
      <c r="C2124" t="s">
        <v>2258</v>
      </c>
    </row>
    <row r="2125" spans="1:3" x14ac:dyDescent="0.2">
      <c r="A2125" t="s">
        <v>1393</v>
      </c>
      <c r="B2125">
        <v>4</v>
      </c>
      <c r="C2125" t="s">
        <v>2259</v>
      </c>
    </row>
    <row r="2126" spans="1:3" x14ac:dyDescent="0.2">
      <c r="A2126" t="s">
        <v>1393</v>
      </c>
      <c r="B2126">
        <v>5</v>
      </c>
      <c r="C2126" t="s">
        <v>2260</v>
      </c>
    </row>
    <row r="2127" spans="1:3" x14ac:dyDescent="0.2">
      <c r="A2127" t="s">
        <v>1393</v>
      </c>
      <c r="B2127">
        <v>6</v>
      </c>
      <c r="C2127" t="s">
        <v>2261</v>
      </c>
    </row>
    <row r="2128" spans="1:3" x14ac:dyDescent="0.2">
      <c r="A2128" t="s">
        <v>1393</v>
      </c>
      <c r="B2128">
        <v>7</v>
      </c>
      <c r="C2128" t="s">
        <v>2262</v>
      </c>
    </row>
    <row r="2129" spans="1:3" x14ac:dyDescent="0.2">
      <c r="A2129" t="s">
        <v>2491</v>
      </c>
      <c r="B2129">
        <v>1</v>
      </c>
      <c r="C2129" t="s">
        <v>16</v>
      </c>
    </row>
    <row r="2130" spans="1:3" x14ac:dyDescent="0.2">
      <c r="A2130" t="s">
        <v>2491</v>
      </c>
      <c r="B2130">
        <v>2</v>
      </c>
      <c r="C2130" t="s">
        <v>2509</v>
      </c>
    </row>
    <row r="2131" spans="1:3" x14ac:dyDescent="0.2">
      <c r="A2131" t="s">
        <v>2491</v>
      </c>
      <c r="B2131">
        <v>3</v>
      </c>
      <c r="C2131" t="s">
        <v>2510</v>
      </c>
    </row>
    <row r="2132" spans="1:3" x14ac:dyDescent="0.2">
      <c r="A2132" t="s">
        <v>2491</v>
      </c>
      <c r="B2132">
        <v>4</v>
      </c>
      <c r="C2132" t="s">
        <v>2511</v>
      </c>
    </row>
    <row r="2133" spans="1:3" x14ac:dyDescent="0.2">
      <c r="A2133" t="s">
        <v>2491</v>
      </c>
      <c r="B2133">
        <v>5</v>
      </c>
      <c r="C2133" t="s">
        <v>2512</v>
      </c>
    </row>
    <row r="2134" spans="1:3" x14ac:dyDescent="0.2">
      <c r="A2134" t="s">
        <v>2491</v>
      </c>
      <c r="B2134">
        <v>6</v>
      </c>
      <c r="C2134" t="s">
        <v>2513</v>
      </c>
    </row>
    <row r="2135" spans="1:3" x14ac:dyDescent="0.2">
      <c r="A2135" t="s">
        <v>1396</v>
      </c>
      <c r="B2135">
        <v>1</v>
      </c>
      <c r="C2135" t="s">
        <v>2263</v>
      </c>
    </row>
    <row r="2136" spans="1:3" x14ac:dyDescent="0.2">
      <c r="A2136" t="s">
        <v>1396</v>
      </c>
      <c r="B2136">
        <v>2</v>
      </c>
      <c r="C2136" t="s">
        <v>2264</v>
      </c>
    </row>
    <row r="2137" spans="1:3" x14ac:dyDescent="0.2">
      <c r="A2137" t="s">
        <v>1396</v>
      </c>
      <c r="B2137">
        <v>3</v>
      </c>
      <c r="C2137" t="s">
        <v>11</v>
      </c>
    </row>
    <row r="2138" spans="1:3" x14ac:dyDescent="0.2">
      <c r="A2138" t="s">
        <v>1400</v>
      </c>
      <c r="B2138">
        <v>1</v>
      </c>
      <c r="C2138" t="s">
        <v>2265</v>
      </c>
    </row>
    <row r="2139" spans="1:3" x14ac:dyDescent="0.2">
      <c r="A2139" t="s">
        <v>1400</v>
      </c>
      <c r="B2139">
        <v>2</v>
      </c>
      <c r="C2139" t="s">
        <v>2266</v>
      </c>
    </row>
    <row r="2140" spans="1:3" x14ac:dyDescent="0.2">
      <c r="A2140" t="s">
        <v>1400</v>
      </c>
      <c r="B2140">
        <v>3</v>
      </c>
      <c r="C2140" t="s">
        <v>2267</v>
      </c>
    </row>
    <row r="2141" spans="1:3" x14ac:dyDescent="0.2">
      <c r="A2141" t="s">
        <v>1400</v>
      </c>
      <c r="B2141">
        <v>4</v>
      </c>
      <c r="C2141" t="s">
        <v>2268</v>
      </c>
    </row>
    <row r="2142" spans="1:3" x14ac:dyDescent="0.2">
      <c r="A2142" t="s">
        <v>1400</v>
      </c>
      <c r="B2142">
        <v>5</v>
      </c>
      <c r="C2142" t="s">
        <v>2269</v>
      </c>
    </row>
    <row r="2143" spans="1:3" x14ac:dyDescent="0.2">
      <c r="A2143" t="s">
        <v>1400</v>
      </c>
      <c r="B2143">
        <v>6</v>
      </c>
      <c r="C2143" t="s">
        <v>2270</v>
      </c>
    </row>
    <row r="2144" spans="1:3" x14ac:dyDescent="0.2">
      <c r="A2144" t="s">
        <v>1400</v>
      </c>
      <c r="B2144">
        <v>7</v>
      </c>
      <c r="C2144" t="s">
        <v>2271</v>
      </c>
    </row>
    <row r="2145" spans="1:3" x14ac:dyDescent="0.2">
      <c r="A2145" t="s">
        <v>1400</v>
      </c>
      <c r="B2145">
        <v>8</v>
      </c>
      <c r="C2145" t="s">
        <v>2272</v>
      </c>
    </row>
    <row r="2146" spans="1:3" x14ac:dyDescent="0.2">
      <c r="A2146" t="s">
        <v>1400</v>
      </c>
      <c r="B2146">
        <v>9</v>
      </c>
      <c r="C2146" t="s">
        <v>2273</v>
      </c>
    </row>
    <row r="2147" spans="1:3" x14ac:dyDescent="0.2">
      <c r="A2147" t="s">
        <v>1400</v>
      </c>
      <c r="B2147">
        <v>10</v>
      </c>
      <c r="C2147" t="s">
        <v>2274</v>
      </c>
    </row>
    <row r="2148" spans="1:3" x14ac:dyDescent="0.2">
      <c r="A2148" t="s">
        <v>1400</v>
      </c>
      <c r="B2148">
        <v>11</v>
      </c>
      <c r="C2148" t="s">
        <v>58</v>
      </c>
    </row>
    <row r="2149" spans="1:3" x14ac:dyDescent="0.2">
      <c r="A2149" t="s">
        <v>1400</v>
      </c>
      <c r="B2149">
        <v>12</v>
      </c>
      <c r="C2149" t="s">
        <v>2275</v>
      </c>
    </row>
    <row r="2150" spans="1:3" x14ac:dyDescent="0.2">
      <c r="A2150" t="s">
        <v>1400</v>
      </c>
      <c r="B2150">
        <v>13</v>
      </c>
      <c r="C2150" t="s">
        <v>2276</v>
      </c>
    </row>
    <row r="2151" spans="1:3" x14ac:dyDescent="0.2">
      <c r="A2151" t="s">
        <v>1400</v>
      </c>
      <c r="B2151">
        <v>14</v>
      </c>
      <c r="C2151" t="s">
        <v>2277</v>
      </c>
    </row>
    <row r="2152" spans="1:3" x14ac:dyDescent="0.2">
      <c r="A2152" t="s">
        <v>1404</v>
      </c>
      <c r="B2152">
        <v>1</v>
      </c>
      <c r="C2152" t="s">
        <v>54</v>
      </c>
    </row>
    <row r="2153" spans="1:3" x14ac:dyDescent="0.2">
      <c r="A2153" t="s">
        <v>1404</v>
      </c>
      <c r="B2153">
        <v>2</v>
      </c>
      <c r="C2153" t="s">
        <v>1470</v>
      </c>
    </row>
    <row r="2154" spans="1:3" x14ac:dyDescent="0.2">
      <c r="A2154" t="s">
        <v>1404</v>
      </c>
      <c r="B2154">
        <v>3</v>
      </c>
      <c r="C2154" t="s">
        <v>51</v>
      </c>
    </row>
    <row r="2155" spans="1:3" x14ac:dyDescent="0.2">
      <c r="A2155" t="s">
        <v>1404</v>
      </c>
      <c r="B2155">
        <v>4</v>
      </c>
      <c r="C2155" t="s">
        <v>1733</v>
      </c>
    </row>
    <row r="2156" spans="1:3" x14ac:dyDescent="0.2">
      <c r="A2156" t="s">
        <v>2540</v>
      </c>
      <c r="B2156">
        <v>1</v>
      </c>
      <c r="C2156" t="s">
        <v>1734</v>
      </c>
    </row>
    <row r="2157" spans="1:3" x14ac:dyDescent="0.2">
      <c r="A2157" t="s">
        <v>2540</v>
      </c>
      <c r="B2157">
        <v>2</v>
      </c>
      <c r="C2157" t="s">
        <v>1735</v>
      </c>
    </row>
    <row r="2158" spans="1:3" x14ac:dyDescent="0.2">
      <c r="A2158" t="s">
        <v>2540</v>
      </c>
      <c r="B2158">
        <v>3</v>
      </c>
      <c r="C2158" t="s">
        <v>54</v>
      </c>
    </row>
    <row r="2159" spans="1:3" x14ac:dyDescent="0.2">
      <c r="A2159" t="s">
        <v>2540</v>
      </c>
      <c r="B2159">
        <v>4</v>
      </c>
      <c r="C2159" t="s">
        <v>1736</v>
      </c>
    </row>
    <row r="2160" spans="1:3" x14ac:dyDescent="0.2">
      <c r="A2160" t="s">
        <v>1406</v>
      </c>
      <c r="B2160">
        <v>1</v>
      </c>
      <c r="C2160" t="s">
        <v>2278</v>
      </c>
    </row>
    <row r="2161" spans="1:3" x14ac:dyDescent="0.2">
      <c r="A2161" t="s">
        <v>1406</v>
      </c>
      <c r="B2161">
        <v>2</v>
      </c>
      <c r="C2161" t="s">
        <v>2279</v>
      </c>
    </row>
    <row r="2162" spans="1:3" x14ac:dyDescent="0.2">
      <c r="A2162" t="s">
        <v>1406</v>
      </c>
      <c r="B2162">
        <v>3</v>
      </c>
      <c r="C2162" t="s">
        <v>58</v>
      </c>
    </row>
    <row r="2163" spans="1:3" x14ac:dyDescent="0.2">
      <c r="A2163" t="s">
        <v>1409</v>
      </c>
      <c r="B2163">
        <v>1</v>
      </c>
      <c r="C2163" t="s">
        <v>11</v>
      </c>
    </row>
    <row r="2164" spans="1:3" x14ac:dyDescent="0.2">
      <c r="A2164" t="s">
        <v>1409</v>
      </c>
      <c r="B2164">
        <v>2</v>
      </c>
      <c r="C2164" t="s">
        <v>2280</v>
      </c>
    </row>
    <row r="2165" spans="1:3" x14ac:dyDescent="0.2">
      <c r="A2165" t="s">
        <v>1409</v>
      </c>
      <c r="B2165">
        <v>3</v>
      </c>
      <c r="C2165" t="s">
        <v>2281</v>
      </c>
    </row>
    <row r="2166" spans="1:3" x14ac:dyDescent="0.2">
      <c r="A2166" t="s">
        <v>1413</v>
      </c>
      <c r="B2166">
        <v>1</v>
      </c>
      <c r="C2166" t="s">
        <v>11</v>
      </c>
    </row>
    <row r="2167" spans="1:3" x14ac:dyDescent="0.2">
      <c r="A2167" t="s">
        <v>1413</v>
      </c>
      <c r="B2167">
        <v>2</v>
      </c>
      <c r="C2167" t="s">
        <v>1609</v>
      </c>
    </row>
    <row r="2168" spans="1:3" x14ac:dyDescent="0.2">
      <c r="A2168" t="s">
        <v>1413</v>
      </c>
      <c r="B2168">
        <v>3</v>
      </c>
      <c r="C2168" t="s">
        <v>2281</v>
      </c>
    </row>
    <row r="2169" spans="1:3" x14ac:dyDescent="0.2">
      <c r="A2169" t="s">
        <v>1413</v>
      </c>
      <c r="B2169">
        <v>4</v>
      </c>
      <c r="C2169" t="s">
        <v>1788</v>
      </c>
    </row>
    <row r="2170" spans="1:3" x14ac:dyDescent="0.2">
      <c r="A2170" t="s">
        <v>1416</v>
      </c>
      <c r="B2170">
        <v>1</v>
      </c>
      <c r="C2170" t="s">
        <v>11</v>
      </c>
    </row>
    <row r="2171" spans="1:3" x14ac:dyDescent="0.2">
      <c r="A2171" t="s">
        <v>1416</v>
      </c>
      <c r="B2171">
        <v>2</v>
      </c>
      <c r="C2171" t="s">
        <v>2282</v>
      </c>
    </row>
    <row r="2172" spans="1:3" x14ac:dyDescent="0.2">
      <c r="A2172" t="s">
        <v>1416</v>
      </c>
      <c r="B2172">
        <v>3</v>
      </c>
      <c r="C2172" t="s">
        <v>1609</v>
      </c>
    </row>
    <row r="2173" spans="1:3" x14ac:dyDescent="0.2">
      <c r="A2173" t="s">
        <v>1416</v>
      </c>
      <c r="B2173">
        <v>4</v>
      </c>
      <c r="C2173" t="s">
        <v>2281</v>
      </c>
    </row>
    <row r="2174" spans="1:3" x14ac:dyDescent="0.2">
      <c r="A2174" t="s">
        <v>1416</v>
      </c>
      <c r="B2174">
        <v>5</v>
      </c>
      <c r="C2174" t="s">
        <v>1788</v>
      </c>
    </row>
    <row r="2175" spans="1:3" x14ac:dyDescent="0.2">
      <c r="A2175" t="s">
        <v>1420</v>
      </c>
      <c r="B2175">
        <v>1</v>
      </c>
      <c r="C2175" t="s">
        <v>11</v>
      </c>
    </row>
    <row r="2176" spans="1:3" x14ac:dyDescent="0.2">
      <c r="A2176" t="s">
        <v>1420</v>
      </c>
      <c r="B2176">
        <v>2</v>
      </c>
      <c r="C2176" t="s">
        <v>2283</v>
      </c>
    </row>
    <row r="2177" spans="1:3" x14ac:dyDescent="0.2">
      <c r="A2177" t="s">
        <v>1420</v>
      </c>
      <c r="B2177">
        <v>3</v>
      </c>
      <c r="C2177" t="s">
        <v>2284</v>
      </c>
    </row>
    <row r="2178" spans="1:3" x14ac:dyDescent="0.2">
      <c r="A2178" t="s">
        <v>2285</v>
      </c>
      <c r="B2178">
        <v>1</v>
      </c>
      <c r="C2178" t="s">
        <v>2286</v>
      </c>
    </row>
    <row r="2179" spans="1:3" x14ac:dyDescent="0.2">
      <c r="A2179" t="s">
        <v>2285</v>
      </c>
      <c r="B2179">
        <v>2</v>
      </c>
      <c r="C2179" t="s">
        <v>2287</v>
      </c>
    </row>
    <row r="2180" spans="1:3" x14ac:dyDescent="0.2">
      <c r="A2180" t="s">
        <v>1424</v>
      </c>
      <c r="B2180">
        <v>1</v>
      </c>
      <c r="C2180" t="s">
        <v>2288</v>
      </c>
    </row>
    <row r="2181" spans="1:3" x14ac:dyDescent="0.2">
      <c r="A2181" t="s">
        <v>1424</v>
      </c>
      <c r="B2181">
        <v>2</v>
      </c>
      <c r="C2181" t="s">
        <v>53</v>
      </c>
    </row>
    <row r="2182" spans="1:3" x14ac:dyDescent="0.2">
      <c r="A2182" t="s">
        <v>1424</v>
      </c>
      <c r="B2182">
        <v>3</v>
      </c>
      <c r="C2182" t="s">
        <v>58</v>
      </c>
    </row>
    <row r="2183" spans="1:3" x14ac:dyDescent="0.2">
      <c r="A2183" t="s">
        <v>1426</v>
      </c>
      <c r="B2183">
        <v>1</v>
      </c>
      <c r="C2183" t="s">
        <v>2288</v>
      </c>
    </row>
    <row r="2184" spans="1:3" x14ac:dyDescent="0.2">
      <c r="A2184" t="s">
        <v>1426</v>
      </c>
      <c r="B2184">
        <v>2</v>
      </c>
      <c r="C2184" t="s">
        <v>53</v>
      </c>
    </row>
    <row r="2185" spans="1:3" x14ac:dyDescent="0.2">
      <c r="A2185" t="s">
        <v>1426</v>
      </c>
      <c r="B2185">
        <v>3</v>
      </c>
      <c r="C2185" t="s">
        <v>58</v>
      </c>
    </row>
    <row r="2186" spans="1:3" x14ac:dyDescent="0.2">
      <c r="A2186" t="s">
        <v>2785</v>
      </c>
      <c r="B2186">
        <v>1</v>
      </c>
      <c r="C2186" t="s">
        <v>2971</v>
      </c>
    </row>
    <row r="2187" spans="1:3" x14ac:dyDescent="0.2">
      <c r="A2187" t="s">
        <v>2785</v>
      </c>
      <c r="B2187">
        <v>2</v>
      </c>
      <c r="C2187" t="s">
        <v>2972</v>
      </c>
    </row>
    <row r="2188" spans="1:3" x14ac:dyDescent="0.2">
      <c r="A2188" t="s">
        <v>2785</v>
      </c>
      <c r="B2188">
        <v>3</v>
      </c>
      <c r="C2188" t="s">
        <v>2973</v>
      </c>
    </row>
    <row r="2189" spans="1:3" x14ac:dyDescent="0.2">
      <c r="A2189" t="s">
        <v>2785</v>
      </c>
      <c r="B2189">
        <v>4</v>
      </c>
      <c r="C2189" t="s">
        <v>2509</v>
      </c>
    </row>
    <row r="2190" spans="1:3" x14ac:dyDescent="0.2">
      <c r="A2190" t="s">
        <v>2785</v>
      </c>
      <c r="B2190">
        <v>5</v>
      </c>
      <c r="C2190" t="s">
        <v>2974</v>
      </c>
    </row>
    <row r="2191" spans="1:3" x14ac:dyDescent="0.2">
      <c r="A2191" t="s">
        <v>2785</v>
      </c>
      <c r="B2191">
        <v>6</v>
      </c>
      <c r="C2191" t="s">
        <v>2975</v>
      </c>
    </row>
    <row r="2192" spans="1:3" x14ac:dyDescent="0.2">
      <c r="A2192" t="s">
        <v>2785</v>
      </c>
      <c r="B2192">
        <v>7</v>
      </c>
      <c r="C2192" t="s">
        <v>2976</v>
      </c>
    </row>
    <row r="2193" spans="1:3" x14ac:dyDescent="0.2">
      <c r="A2193" t="s">
        <v>2785</v>
      </c>
      <c r="B2193">
        <v>8</v>
      </c>
      <c r="C2193" t="s">
        <v>2977</v>
      </c>
    </row>
    <row r="2194" spans="1:3" x14ac:dyDescent="0.2">
      <c r="A2194" t="s">
        <v>2788</v>
      </c>
      <c r="B2194">
        <v>1</v>
      </c>
      <c r="C2194" t="s">
        <v>2971</v>
      </c>
    </row>
    <row r="2195" spans="1:3" x14ac:dyDescent="0.2">
      <c r="A2195" t="s">
        <v>2788</v>
      </c>
      <c r="B2195">
        <v>2</v>
      </c>
      <c r="C2195" t="s">
        <v>2978</v>
      </c>
    </row>
    <row r="2196" spans="1:3" x14ac:dyDescent="0.2">
      <c r="A2196" t="s">
        <v>2788</v>
      </c>
      <c r="B2196">
        <v>3</v>
      </c>
      <c r="C2196" t="s">
        <v>2973</v>
      </c>
    </row>
    <row r="2197" spans="1:3" x14ac:dyDescent="0.2">
      <c r="A2197" t="s">
        <v>2788</v>
      </c>
      <c r="B2197">
        <v>4</v>
      </c>
      <c r="C2197" t="s">
        <v>2972</v>
      </c>
    </row>
    <row r="2198" spans="1:3" x14ac:dyDescent="0.2">
      <c r="A2198" t="s">
        <v>2788</v>
      </c>
      <c r="B2198">
        <v>5</v>
      </c>
      <c r="C2198" t="s">
        <v>2509</v>
      </c>
    </row>
    <row r="2199" spans="1:3" x14ac:dyDescent="0.2">
      <c r="A2199" t="s">
        <v>2788</v>
      </c>
      <c r="B2199">
        <v>6</v>
      </c>
      <c r="C2199" t="s">
        <v>2974</v>
      </c>
    </row>
    <row r="2200" spans="1:3" x14ac:dyDescent="0.2">
      <c r="A2200" t="s">
        <v>2788</v>
      </c>
      <c r="B2200">
        <v>7</v>
      </c>
      <c r="C2200" t="s">
        <v>2975</v>
      </c>
    </row>
    <row r="2201" spans="1:3" x14ac:dyDescent="0.2">
      <c r="A2201" t="s">
        <v>2788</v>
      </c>
      <c r="B2201">
        <v>8</v>
      </c>
      <c r="C2201" t="s">
        <v>2977</v>
      </c>
    </row>
    <row r="2202" spans="1:3" x14ac:dyDescent="0.2">
      <c r="A2202" t="s">
        <v>2788</v>
      </c>
      <c r="B2202">
        <v>9</v>
      </c>
      <c r="C2202" t="s">
        <v>2976</v>
      </c>
    </row>
    <row r="2203" spans="1:3" x14ac:dyDescent="0.2">
      <c r="A2203" t="s">
        <v>1429</v>
      </c>
      <c r="B2203">
        <v>1</v>
      </c>
      <c r="C2203" t="s">
        <v>2289</v>
      </c>
    </row>
    <row r="2204" spans="1:3" x14ac:dyDescent="0.2">
      <c r="A2204" t="s">
        <v>1429</v>
      </c>
      <c r="B2204">
        <v>2</v>
      </c>
      <c r="C2204" t="s">
        <v>2290</v>
      </c>
    </row>
    <row r="2205" spans="1:3" x14ac:dyDescent="0.2">
      <c r="A2205" t="s">
        <v>1429</v>
      </c>
      <c r="B2205">
        <v>3</v>
      </c>
      <c r="C2205" t="s">
        <v>2291</v>
      </c>
    </row>
    <row r="2206" spans="1:3" x14ac:dyDescent="0.2">
      <c r="A2206" t="s">
        <v>1429</v>
      </c>
      <c r="B2206">
        <v>4</v>
      </c>
      <c r="C2206" t="s">
        <v>2292</v>
      </c>
    </row>
    <row r="2207" spans="1:3" x14ac:dyDescent="0.2">
      <c r="A2207" t="s">
        <v>1429</v>
      </c>
      <c r="B2207">
        <v>5</v>
      </c>
      <c r="C2207" t="s">
        <v>58</v>
      </c>
    </row>
    <row r="2208" spans="1:3" x14ac:dyDescent="0.2">
      <c r="A2208" t="s">
        <v>1429</v>
      </c>
      <c r="B2208">
        <v>6</v>
      </c>
      <c r="C2208" t="s">
        <v>2293</v>
      </c>
    </row>
    <row r="2209" spans="1:3" x14ac:dyDescent="0.2">
      <c r="A2209" t="s">
        <v>1433</v>
      </c>
      <c r="B2209">
        <v>1</v>
      </c>
      <c r="C2209" t="s">
        <v>1918</v>
      </c>
    </row>
    <row r="2210" spans="1:3" x14ac:dyDescent="0.2">
      <c r="A2210" t="s">
        <v>1433</v>
      </c>
      <c r="B2210">
        <v>2</v>
      </c>
      <c r="C2210" t="s">
        <v>1919</v>
      </c>
    </row>
    <row r="2211" spans="1:3" x14ac:dyDescent="0.2">
      <c r="A2211" t="s">
        <v>1433</v>
      </c>
      <c r="B2211">
        <v>3</v>
      </c>
      <c r="C2211" t="s">
        <v>54</v>
      </c>
    </row>
    <row r="2212" spans="1:3" x14ac:dyDescent="0.2">
      <c r="A2212" t="s">
        <v>1433</v>
      </c>
      <c r="B2212">
        <v>4</v>
      </c>
      <c r="C2212" t="s">
        <v>51</v>
      </c>
    </row>
    <row r="2213" spans="1:3" x14ac:dyDescent="0.2">
      <c r="A2213" t="s">
        <v>2791</v>
      </c>
      <c r="B2213">
        <v>1</v>
      </c>
      <c r="C2213" t="s">
        <v>2509</v>
      </c>
    </row>
    <row r="2214" spans="1:3" x14ac:dyDescent="0.2">
      <c r="A2214" t="s">
        <v>2791</v>
      </c>
      <c r="B2214">
        <v>2</v>
      </c>
      <c r="C2214" t="s">
        <v>2979</v>
      </c>
    </row>
    <row r="2215" spans="1:3" x14ac:dyDescent="0.2">
      <c r="A2215" t="s">
        <v>2791</v>
      </c>
      <c r="B2215">
        <v>3</v>
      </c>
      <c r="C2215" t="s">
        <v>2980</v>
      </c>
    </row>
    <row r="2216" spans="1:3" x14ac:dyDescent="0.2">
      <c r="A2216" t="s">
        <v>1434</v>
      </c>
      <c r="B2216">
        <v>1</v>
      </c>
      <c r="C2216" t="s">
        <v>2294</v>
      </c>
    </row>
    <row r="2217" spans="1:3" x14ac:dyDescent="0.2">
      <c r="A2217" t="s">
        <v>1434</v>
      </c>
      <c r="B2217">
        <v>2</v>
      </c>
      <c r="C2217" t="s">
        <v>58</v>
      </c>
    </row>
    <row r="2218" spans="1:3" x14ac:dyDescent="0.2">
      <c r="A2218" t="s">
        <v>1437</v>
      </c>
      <c r="B2218">
        <v>1</v>
      </c>
      <c r="C2218" t="s">
        <v>2295</v>
      </c>
    </row>
    <row r="2219" spans="1:3" x14ac:dyDescent="0.2">
      <c r="A2219" t="s">
        <v>1437</v>
      </c>
      <c r="B2219">
        <v>2</v>
      </c>
      <c r="C2219" t="s">
        <v>2292</v>
      </c>
    </row>
    <row r="2220" spans="1:3" x14ac:dyDescent="0.2">
      <c r="A2220" t="s">
        <v>1437</v>
      </c>
      <c r="B2220">
        <v>3</v>
      </c>
      <c r="C2220" t="s">
        <v>58</v>
      </c>
    </row>
    <row r="2221" spans="1:3" x14ac:dyDescent="0.2">
      <c r="A2221" t="s">
        <v>1437</v>
      </c>
      <c r="B2221">
        <v>4</v>
      </c>
      <c r="C2221" t="s">
        <v>2293</v>
      </c>
    </row>
    <row r="2222" spans="1:3" x14ac:dyDescent="0.2">
      <c r="A2222" t="s">
        <v>1441</v>
      </c>
      <c r="B2222">
        <v>1</v>
      </c>
      <c r="C2222" t="s">
        <v>2266</v>
      </c>
    </row>
    <row r="2223" spans="1:3" x14ac:dyDescent="0.2">
      <c r="A2223" t="s">
        <v>1441</v>
      </c>
      <c r="B2223">
        <v>2</v>
      </c>
      <c r="C2223" t="s">
        <v>2265</v>
      </c>
    </row>
    <row r="2224" spans="1:3" x14ac:dyDescent="0.2">
      <c r="A2224" t="s">
        <v>1441</v>
      </c>
      <c r="B2224">
        <v>3</v>
      </c>
      <c r="C2224" t="s">
        <v>2269</v>
      </c>
    </row>
    <row r="2225" spans="1:3" x14ac:dyDescent="0.2">
      <c r="A2225" t="s">
        <v>1441</v>
      </c>
      <c r="B2225">
        <v>4</v>
      </c>
      <c r="C2225" t="s">
        <v>2268</v>
      </c>
    </row>
    <row r="2226" spans="1:3" x14ac:dyDescent="0.2">
      <c r="A2226" t="s">
        <v>1441</v>
      </c>
      <c r="B2226">
        <v>5</v>
      </c>
      <c r="C2226" t="s">
        <v>2296</v>
      </c>
    </row>
    <row r="2227" spans="1:3" x14ac:dyDescent="0.2">
      <c r="A2227" t="s">
        <v>1441</v>
      </c>
      <c r="B2227">
        <v>6</v>
      </c>
      <c r="C2227" t="s">
        <v>2270</v>
      </c>
    </row>
    <row r="2228" spans="1:3" x14ac:dyDescent="0.2">
      <c r="A2228" t="s">
        <v>1441</v>
      </c>
      <c r="B2228">
        <v>7</v>
      </c>
      <c r="C2228" t="s">
        <v>2297</v>
      </c>
    </row>
    <row r="2229" spans="1:3" x14ac:dyDescent="0.2">
      <c r="A2229" t="s">
        <v>1441</v>
      </c>
      <c r="B2229">
        <v>8</v>
      </c>
      <c r="C2229" t="s">
        <v>2298</v>
      </c>
    </row>
    <row r="2230" spans="1:3" x14ac:dyDescent="0.2">
      <c r="A2230" t="s">
        <v>1441</v>
      </c>
      <c r="B2230">
        <v>9</v>
      </c>
      <c r="C2230" t="s">
        <v>2299</v>
      </c>
    </row>
    <row r="2231" spans="1:3" x14ac:dyDescent="0.2">
      <c r="A2231" t="s">
        <v>1441</v>
      </c>
      <c r="B2231">
        <v>10</v>
      </c>
      <c r="C2231" t="s">
        <v>2300</v>
      </c>
    </row>
    <row r="2232" spans="1:3" x14ac:dyDescent="0.2">
      <c r="A2232" t="s">
        <v>1441</v>
      </c>
      <c r="B2232">
        <v>11</v>
      </c>
      <c r="C2232" t="s">
        <v>2301</v>
      </c>
    </row>
    <row r="2233" spans="1:3" x14ac:dyDescent="0.2">
      <c r="A2233" t="s">
        <v>1441</v>
      </c>
      <c r="B2233">
        <v>12</v>
      </c>
      <c r="C2233" t="s">
        <v>2302</v>
      </c>
    </row>
    <row r="2234" spans="1:3" x14ac:dyDescent="0.2">
      <c r="A2234" t="s">
        <v>1441</v>
      </c>
      <c r="B2234">
        <v>13</v>
      </c>
      <c r="C2234" t="s">
        <v>2274</v>
      </c>
    </row>
    <row r="2235" spans="1:3" x14ac:dyDescent="0.2">
      <c r="A2235" t="s">
        <v>1441</v>
      </c>
      <c r="B2235">
        <v>14</v>
      </c>
      <c r="C2235" t="s">
        <v>2276</v>
      </c>
    </row>
    <row r="2236" spans="1:3" x14ac:dyDescent="0.2">
      <c r="A2236" t="s">
        <v>1441</v>
      </c>
      <c r="B2236">
        <v>15</v>
      </c>
      <c r="C2236" t="s">
        <v>58</v>
      </c>
    </row>
    <row r="2237" spans="1:3" x14ac:dyDescent="0.2">
      <c r="A2237" t="s">
        <v>1441</v>
      </c>
      <c r="B2237">
        <v>16</v>
      </c>
      <c r="C2237" t="s">
        <v>2277</v>
      </c>
    </row>
    <row r="2238" spans="1:3" x14ac:dyDescent="0.2">
      <c r="A2238" t="s">
        <v>1443</v>
      </c>
      <c r="B2238">
        <v>1</v>
      </c>
      <c r="C2238" t="s">
        <v>2303</v>
      </c>
    </row>
    <row r="2239" spans="1:3" x14ac:dyDescent="0.2">
      <c r="A2239" t="s">
        <v>1443</v>
      </c>
      <c r="B2239">
        <v>2</v>
      </c>
      <c r="C2239" t="s">
        <v>2258</v>
      </c>
    </row>
    <row r="2240" spans="1:3" x14ac:dyDescent="0.2">
      <c r="A2240" t="s">
        <v>1443</v>
      </c>
      <c r="B2240">
        <v>3</v>
      </c>
      <c r="C2240" t="s">
        <v>16</v>
      </c>
    </row>
    <row r="2241" spans="1:3" x14ac:dyDescent="0.2">
      <c r="A2241" t="s">
        <v>2793</v>
      </c>
      <c r="B2241">
        <v>1</v>
      </c>
      <c r="C2241" t="s">
        <v>2981</v>
      </c>
    </row>
    <row r="2242" spans="1:3" x14ac:dyDescent="0.2">
      <c r="A2242" t="s">
        <v>2793</v>
      </c>
      <c r="B2242">
        <v>2</v>
      </c>
      <c r="C2242" t="s">
        <v>2982</v>
      </c>
    </row>
    <row r="2243" spans="1:3" x14ac:dyDescent="0.2">
      <c r="A2243" t="s">
        <v>2793</v>
      </c>
      <c r="B2243">
        <v>3</v>
      </c>
      <c r="C2243" t="s">
        <v>2983</v>
      </c>
    </row>
    <row r="2244" spans="1:3" x14ac:dyDescent="0.2">
      <c r="A2244" t="s">
        <v>2796</v>
      </c>
      <c r="B2244">
        <v>1</v>
      </c>
      <c r="C2244" t="s">
        <v>2984</v>
      </c>
    </row>
    <row r="2245" spans="1:3" x14ac:dyDescent="0.2">
      <c r="A2245" t="s">
        <v>2796</v>
      </c>
      <c r="B2245">
        <v>2</v>
      </c>
      <c r="C2245" t="s">
        <v>2985</v>
      </c>
    </row>
    <row r="2246" spans="1:3" x14ac:dyDescent="0.2">
      <c r="A2246" t="s">
        <v>2796</v>
      </c>
      <c r="B2246">
        <v>3</v>
      </c>
      <c r="C2246" t="s">
        <v>2986</v>
      </c>
    </row>
    <row r="2247" spans="1:3" x14ac:dyDescent="0.2">
      <c r="A2247" t="s">
        <v>2796</v>
      </c>
      <c r="B2247">
        <v>4</v>
      </c>
      <c r="C2247" t="s">
        <v>2987</v>
      </c>
    </row>
    <row r="2248" spans="1:3" x14ac:dyDescent="0.2">
      <c r="A2248" t="s">
        <v>2796</v>
      </c>
      <c r="B2248">
        <v>5</v>
      </c>
      <c r="C2248" t="s">
        <v>2983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FA545-3567-784B-8F3B-871EEA954D73}">
  <dimension ref="A3:BR130"/>
  <sheetViews>
    <sheetView topLeftCell="R96" zoomScale="106" zoomScaleNormal="106" workbookViewId="0">
      <selection activeCell="U118" sqref="U118:AR118"/>
    </sheetView>
  </sheetViews>
  <sheetFormatPr baseColWidth="10" defaultRowHeight="15" x14ac:dyDescent="0.2"/>
  <cols>
    <col min="1" max="1" width="19" bestFit="1" customWidth="1"/>
    <col min="2" max="2" width="21.5" bestFit="1" customWidth="1"/>
    <col min="3" max="3" width="3.1640625" bestFit="1" customWidth="1"/>
    <col min="4" max="4" width="4.1640625" bestFit="1" customWidth="1"/>
    <col min="5" max="6" width="3.1640625" bestFit="1" customWidth="1"/>
    <col min="7" max="7" width="5.6640625" bestFit="1" customWidth="1"/>
    <col min="8" max="8" width="11.33203125" bestFit="1" customWidth="1"/>
    <col min="9" max="9" width="7" bestFit="1" customWidth="1"/>
    <col min="11" max="11" width="11.5" customWidth="1"/>
    <col min="12" max="12" width="13.33203125" customWidth="1"/>
    <col min="13" max="13" width="9.83203125" customWidth="1"/>
    <col min="14" max="20" width="7" bestFit="1" customWidth="1"/>
    <col min="21" max="21" width="10.33203125" customWidth="1"/>
    <col min="22" max="22" width="8.5" customWidth="1"/>
    <col min="23" max="23" width="7.6640625" bestFit="1" customWidth="1"/>
    <col min="24" max="24" width="8.5" customWidth="1"/>
    <col min="25" max="25" width="7.6640625" bestFit="1" customWidth="1"/>
    <col min="26" max="26" width="8.5" customWidth="1"/>
    <col min="27" max="27" width="7.6640625" bestFit="1" customWidth="1"/>
    <col min="28" max="28" width="8.5" customWidth="1"/>
    <col min="29" max="29" width="7.6640625" bestFit="1" customWidth="1"/>
    <col min="30" max="30" width="8.5" customWidth="1"/>
    <col min="31" max="31" width="7.6640625" bestFit="1" customWidth="1"/>
    <col min="32" max="32" width="8.5" customWidth="1"/>
    <col min="33" max="33" width="7.6640625" bestFit="1" customWidth="1"/>
    <col min="34" max="34" width="8.5" customWidth="1"/>
    <col min="35" max="35" width="7.6640625" bestFit="1" customWidth="1"/>
    <col min="36" max="36" width="8.5" customWidth="1"/>
    <col min="37" max="37" width="7.6640625" bestFit="1" customWidth="1"/>
    <col min="38" max="38" width="8.5" customWidth="1"/>
    <col min="39" max="39" width="7.6640625" bestFit="1" customWidth="1"/>
    <col min="40" max="40" width="8.5" customWidth="1"/>
    <col min="41" max="41" width="7.6640625" bestFit="1" customWidth="1"/>
    <col min="42" max="42" width="8.5" customWidth="1"/>
    <col min="43" max="43" width="7.6640625" bestFit="1" customWidth="1"/>
    <col min="44" max="44" width="8.5" customWidth="1"/>
    <col min="45" max="45" width="7" bestFit="1" customWidth="1"/>
    <col min="46" max="46" width="8.5" customWidth="1"/>
    <col min="47" max="47" width="7" bestFit="1" customWidth="1"/>
    <col min="48" max="48" width="8.5" customWidth="1"/>
    <col min="49" max="49" width="7" bestFit="1" customWidth="1"/>
    <col min="50" max="50" width="8.5" customWidth="1"/>
    <col min="51" max="51" width="7" bestFit="1" customWidth="1"/>
    <col min="52" max="52" width="8.5" customWidth="1"/>
    <col min="53" max="53" width="11.1640625" bestFit="1" customWidth="1"/>
  </cols>
  <sheetData>
    <row r="3" spans="1:17" x14ac:dyDescent="0.2">
      <c r="A3" s="1" t="s">
        <v>18</v>
      </c>
      <c r="B3" s="1" t="s">
        <v>2411</v>
      </c>
    </row>
    <row r="4" spans="1:17" x14ac:dyDescent="0.2">
      <c r="A4" s="1" t="s">
        <v>17</v>
      </c>
      <c r="B4" t="s">
        <v>103</v>
      </c>
      <c r="C4" t="s">
        <v>124</v>
      </c>
      <c r="D4" t="s">
        <v>89</v>
      </c>
      <c r="E4" t="s">
        <v>210</v>
      </c>
      <c r="F4" t="s">
        <v>95</v>
      </c>
      <c r="G4" t="s">
        <v>2439</v>
      </c>
      <c r="H4" t="s">
        <v>78</v>
      </c>
      <c r="J4" t="s">
        <v>2523</v>
      </c>
      <c r="K4" t="s">
        <v>2524</v>
      </c>
      <c r="L4" t="s">
        <v>2525</v>
      </c>
      <c r="M4" t="s">
        <v>124</v>
      </c>
      <c r="N4" t="s">
        <v>103</v>
      </c>
      <c r="O4" t="s">
        <v>89</v>
      </c>
      <c r="P4" t="s">
        <v>210</v>
      </c>
      <c r="Q4" t="s">
        <v>95</v>
      </c>
    </row>
    <row r="5" spans="1:17" x14ac:dyDescent="0.2">
      <c r="A5" s="2" t="s">
        <v>2574</v>
      </c>
      <c r="F5">
        <v>1</v>
      </c>
      <c r="G5">
        <v>1</v>
      </c>
      <c r="H5">
        <v>2</v>
      </c>
      <c r="J5" t="str">
        <f t="shared" ref="J5:J36" si="0">IF(ROUND(L5,0) = L5, L5 &amp; "-S1", ROUNDDOWN(L5,0) &amp; "-S2")</f>
        <v>1999-S2</v>
      </c>
      <c r="K5" t="str">
        <f t="shared" ref="K5:K36" si="1">IF(ROUND(L5,0) = L5, L5 &amp; "-S2", ROUNDUP(L5,0) &amp; "-S1")</f>
        <v>2000-S1</v>
      </c>
      <c r="L5">
        <v>1999.5</v>
      </c>
      <c r="M5">
        <f t="shared" ref="M5:M36" si="2">GETPIVOTDATA("id",$A$3,"lrderank","A*","semester",$J5) +  GETPIVOTDATA("id",$A$3,"lrderank","A*","semester",$K5)</f>
        <v>0</v>
      </c>
      <c r="N5">
        <f t="shared" ref="N5:N36" si="3">GETPIVOTDATA("id",$A$3,"lrderank","A","semester",$J5)+GETPIVOTDATA("id",$A$3,"lrderank","A","semester",$K5)</f>
        <v>0</v>
      </c>
      <c r="O5">
        <f t="shared" ref="O5:O36" si="4">GETPIVOTDATA("id",$A$3,"lrderank","B","semester",$J5) +  GETPIVOTDATA("id",$A$3,"lrderank","B","semester",$K5)</f>
        <v>0</v>
      </c>
      <c r="P5">
        <f t="shared" ref="P5:P36" si="5">GETPIVOTDATA("id",$A$3,"lrderank","C","semester",$J5) +  GETPIVOTDATA("id",$A$3,"lrderank","C","semester",$K5)</f>
        <v>0</v>
      </c>
      <c r="Q5">
        <f t="shared" ref="Q5:Q36" si="6">GETPIVOTDATA("id",$A$3,"lrderank","X","semester",$J5) +  GETPIVOTDATA("id",$A$3,"lrderank","X","semester",$K5)</f>
        <v>2</v>
      </c>
    </row>
    <row r="6" spans="1:17" x14ac:dyDescent="0.2">
      <c r="A6" s="2" t="s">
        <v>2588</v>
      </c>
      <c r="F6">
        <v>1</v>
      </c>
      <c r="G6">
        <v>1</v>
      </c>
      <c r="H6">
        <v>2</v>
      </c>
      <c r="J6" t="str">
        <f t="shared" si="0"/>
        <v>2000-S1</v>
      </c>
      <c r="K6" t="str">
        <f t="shared" si="1"/>
        <v>2000-S2</v>
      </c>
      <c r="L6">
        <v>2000</v>
      </c>
      <c r="M6">
        <f t="shared" si="2"/>
        <v>0</v>
      </c>
      <c r="N6">
        <f t="shared" si="3"/>
        <v>0</v>
      </c>
      <c r="O6">
        <f t="shared" si="4"/>
        <v>1</v>
      </c>
      <c r="P6">
        <f t="shared" si="5"/>
        <v>0</v>
      </c>
      <c r="Q6">
        <f t="shared" si="6"/>
        <v>1</v>
      </c>
    </row>
    <row r="7" spans="1:17" x14ac:dyDescent="0.2">
      <c r="A7" s="2" t="s">
        <v>2587</v>
      </c>
      <c r="D7">
        <v>1</v>
      </c>
      <c r="G7">
        <v>5</v>
      </c>
      <c r="H7">
        <v>6</v>
      </c>
      <c r="J7" t="str">
        <f t="shared" si="0"/>
        <v>2000-S1</v>
      </c>
      <c r="K7" t="str">
        <f t="shared" si="1"/>
        <v>2000-S2</v>
      </c>
      <c r="L7">
        <v>2000</v>
      </c>
      <c r="M7">
        <f t="shared" si="2"/>
        <v>0</v>
      </c>
      <c r="N7">
        <f t="shared" si="3"/>
        <v>0</v>
      </c>
      <c r="O7">
        <f t="shared" si="4"/>
        <v>1</v>
      </c>
      <c r="P7">
        <f t="shared" si="5"/>
        <v>0</v>
      </c>
      <c r="Q7">
        <f t="shared" si="6"/>
        <v>1</v>
      </c>
    </row>
    <row r="8" spans="1:17" x14ac:dyDescent="0.2">
      <c r="A8" s="2" t="s">
        <v>2544</v>
      </c>
      <c r="G8">
        <v>6</v>
      </c>
      <c r="H8">
        <v>6</v>
      </c>
      <c r="J8" t="str">
        <f t="shared" si="0"/>
        <v>2000-S2</v>
      </c>
      <c r="K8" t="str">
        <f t="shared" si="1"/>
        <v>2001-S1</v>
      </c>
      <c r="L8">
        <v>2000.5</v>
      </c>
      <c r="M8">
        <f t="shared" si="2"/>
        <v>0</v>
      </c>
      <c r="N8">
        <f t="shared" si="3"/>
        <v>0</v>
      </c>
      <c r="O8">
        <f t="shared" si="4"/>
        <v>1</v>
      </c>
      <c r="P8">
        <f t="shared" si="5"/>
        <v>0</v>
      </c>
      <c r="Q8">
        <f t="shared" si="6"/>
        <v>0</v>
      </c>
    </row>
    <row r="9" spans="1:17" x14ac:dyDescent="0.2">
      <c r="A9" s="2" t="s">
        <v>2589</v>
      </c>
      <c r="D9">
        <v>1</v>
      </c>
      <c r="G9">
        <v>1</v>
      </c>
      <c r="H9">
        <v>2</v>
      </c>
      <c r="J9" t="str">
        <f t="shared" si="0"/>
        <v>2001-S1</v>
      </c>
      <c r="K9" t="str">
        <f t="shared" si="1"/>
        <v>2001-S2</v>
      </c>
      <c r="L9">
        <v>2001</v>
      </c>
      <c r="M9">
        <f t="shared" si="2"/>
        <v>0</v>
      </c>
      <c r="N9">
        <f t="shared" si="3"/>
        <v>0</v>
      </c>
      <c r="O9">
        <f t="shared" si="4"/>
        <v>1</v>
      </c>
      <c r="P9">
        <f t="shared" si="5"/>
        <v>0</v>
      </c>
      <c r="Q9">
        <f t="shared" si="6"/>
        <v>0</v>
      </c>
    </row>
    <row r="10" spans="1:17" x14ac:dyDescent="0.2">
      <c r="A10" s="2" t="s">
        <v>2575</v>
      </c>
      <c r="D10">
        <v>1</v>
      </c>
      <c r="H10">
        <v>1</v>
      </c>
      <c r="J10" t="str">
        <f t="shared" si="0"/>
        <v>2001-S2</v>
      </c>
      <c r="K10" t="str">
        <f t="shared" si="1"/>
        <v>2002-S1</v>
      </c>
      <c r="L10">
        <v>2001.5</v>
      </c>
      <c r="M10">
        <f t="shared" si="2"/>
        <v>0</v>
      </c>
      <c r="N10">
        <f t="shared" si="3"/>
        <v>0</v>
      </c>
      <c r="O10">
        <f t="shared" si="4"/>
        <v>2</v>
      </c>
      <c r="P10">
        <f t="shared" si="5"/>
        <v>0</v>
      </c>
      <c r="Q10">
        <f t="shared" si="6"/>
        <v>0</v>
      </c>
    </row>
    <row r="11" spans="1:17" x14ac:dyDescent="0.2">
      <c r="A11" s="2" t="s">
        <v>2571</v>
      </c>
      <c r="G11">
        <v>1</v>
      </c>
      <c r="H11">
        <v>1</v>
      </c>
      <c r="J11" t="str">
        <f t="shared" si="0"/>
        <v>2002-S1</v>
      </c>
      <c r="K11" t="str">
        <f t="shared" si="1"/>
        <v>2002-S2</v>
      </c>
      <c r="L11">
        <v>2002</v>
      </c>
      <c r="M11">
        <f t="shared" si="2"/>
        <v>0</v>
      </c>
      <c r="N11">
        <f t="shared" si="3"/>
        <v>0</v>
      </c>
      <c r="O11">
        <f t="shared" si="4"/>
        <v>1</v>
      </c>
      <c r="P11">
        <f t="shared" si="5"/>
        <v>0</v>
      </c>
      <c r="Q11">
        <f t="shared" si="6"/>
        <v>0</v>
      </c>
    </row>
    <row r="12" spans="1:17" x14ac:dyDescent="0.2">
      <c r="A12" s="2" t="s">
        <v>2590</v>
      </c>
      <c r="G12">
        <v>3</v>
      </c>
      <c r="H12">
        <v>3</v>
      </c>
      <c r="J12" t="str">
        <f t="shared" si="0"/>
        <v>2002-S2</v>
      </c>
      <c r="K12" t="str">
        <f t="shared" si="1"/>
        <v>2003-S1</v>
      </c>
      <c r="L12">
        <v>2002.5</v>
      </c>
      <c r="M12">
        <f t="shared" si="2"/>
        <v>0</v>
      </c>
      <c r="N12">
        <f t="shared" si="3"/>
        <v>0</v>
      </c>
      <c r="O12">
        <f t="shared" si="4"/>
        <v>0</v>
      </c>
      <c r="P12">
        <f t="shared" si="5"/>
        <v>0</v>
      </c>
      <c r="Q12">
        <f t="shared" si="6"/>
        <v>0</v>
      </c>
    </row>
    <row r="13" spans="1:17" x14ac:dyDescent="0.2">
      <c r="A13" s="2" t="s">
        <v>2561</v>
      </c>
      <c r="D13">
        <v>1</v>
      </c>
      <c r="E13">
        <v>1</v>
      </c>
      <c r="G13">
        <v>5</v>
      </c>
      <c r="H13">
        <v>7</v>
      </c>
      <c r="J13" t="str">
        <f t="shared" si="0"/>
        <v>2003-S1</v>
      </c>
      <c r="K13" t="str">
        <f t="shared" si="1"/>
        <v>2003-S2</v>
      </c>
      <c r="L13">
        <v>2003</v>
      </c>
      <c r="M13">
        <f t="shared" si="2"/>
        <v>0</v>
      </c>
      <c r="N13">
        <f t="shared" si="3"/>
        <v>0</v>
      </c>
      <c r="O13">
        <f t="shared" si="4"/>
        <v>1</v>
      </c>
      <c r="P13">
        <f t="shared" si="5"/>
        <v>1</v>
      </c>
      <c r="Q13">
        <f t="shared" si="6"/>
        <v>0</v>
      </c>
    </row>
    <row r="14" spans="1:17" x14ac:dyDescent="0.2">
      <c r="A14" s="2" t="s">
        <v>2576</v>
      </c>
      <c r="G14">
        <v>4</v>
      </c>
      <c r="H14">
        <v>4</v>
      </c>
      <c r="J14" t="str">
        <f t="shared" si="0"/>
        <v>2003-S2</v>
      </c>
      <c r="K14" t="str">
        <f t="shared" si="1"/>
        <v>2004-S1</v>
      </c>
      <c r="L14">
        <v>2003.5</v>
      </c>
      <c r="M14">
        <f t="shared" si="2"/>
        <v>0</v>
      </c>
      <c r="N14">
        <f t="shared" si="3"/>
        <v>0</v>
      </c>
      <c r="O14">
        <f t="shared" si="4"/>
        <v>1</v>
      </c>
      <c r="P14">
        <f t="shared" si="5"/>
        <v>1</v>
      </c>
      <c r="Q14">
        <f t="shared" si="6"/>
        <v>0</v>
      </c>
    </row>
    <row r="15" spans="1:17" x14ac:dyDescent="0.2">
      <c r="A15" s="2" t="s">
        <v>2577</v>
      </c>
      <c r="D15">
        <v>1</v>
      </c>
      <c r="E15">
        <v>1</v>
      </c>
      <c r="G15">
        <v>6</v>
      </c>
      <c r="H15">
        <v>8</v>
      </c>
      <c r="J15" t="str">
        <f t="shared" si="0"/>
        <v>2004-S1</v>
      </c>
      <c r="K15" t="str">
        <f t="shared" si="1"/>
        <v>2004-S2</v>
      </c>
      <c r="L15">
        <v>2004</v>
      </c>
      <c r="M15">
        <f t="shared" si="2"/>
        <v>0</v>
      </c>
      <c r="N15">
        <f t="shared" si="3"/>
        <v>0</v>
      </c>
      <c r="O15">
        <f t="shared" si="4"/>
        <v>1</v>
      </c>
      <c r="P15">
        <f t="shared" si="5"/>
        <v>1</v>
      </c>
      <c r="Q15">
        <f t="shared" si="6"/>
        <v>0</v>
      </c>
    </row>
    <row r="16" spans="1:17" x14ac:dyDescent="0.2">
      <c r="A16" s="2" t="s">
        <v>2562</v>
      </c>
      <c r="B16">
        <v>1</v>
      </c>
      <c r="D16">
        <v>1</v>
      </c>
      <c r="E16">
        <v>1</v>
      </c>
      <c r="G16">
        <v>6</v>
      </c>
      <c r="H16">
        <v>9</v>
      </c>
      <c r="J16" t="str">
        <f t="shared" si="0"/>
        <v>2004-S2</v>
      </c>
      <c r="K16" t="str">
        <f t="shared" si="1"/>
        <v>2005-S1</v>
      </c>
      <c r="L16">
        <v>2004.5</v>
      </c>
      <c r="M16">
        <f t="shared" si="2"/>
        <v>0</v>
      </c>
      <c r="N16">
        <f t="shared" si="3"/>
        <v>1</v>
      </c>
      <c r="O16">
        <f t="shared" si="4"/>
        <v>2</v>
      </c>
      <c r="P16">
        <f t="shared" si="5"/>
        <v>2</v>
      </c>
      <c r="Q16">
        <f t="shared" si="6"/>
        <v>0</v>
      </c>
    </row>
    <row r="17" spans="1:17" x14ac:dyDescent="0.2">
      <c r="A17" s="2" t="s">
        <v>2550</v>
      </c>
      <c r="B17">
        <v>1</v>
      </c>
      <c r="C17">
        <v>1</v>
      </c>
      <c r="D17">
        <v>1</v>
      </c>
      <c r="G17">
        <v>7</v>
      </c>
      <c r="H17">
        <v>10</v>
      </c>
      <c r="J17" t="str">
        <f t="shared" si="0"/>
        <v>2005-S1</v>
      </c>
      <c r="K17" t="str">
        <f t="shared" si="1"/>
        <v>2005-S2</v>
      </c>
      <c r="L17">
        <v>2005</v>
      </c>
      <c r="M17">
        <f t="shared" si="2"/>
        <v>1</v>
      </c>
      <c r="N17">
        <f t="shared" si="3"/>
        <v>2</v>
      </c>
      <c r="O17">
        <f t="shared" si="4"/>
        <v>2</v>
      </c>
      <c r="P17">
        <f t="shared" si="5"/>
        <v>1</v>
      </c>
      <c r="Q17">
        <f t="shared" si="6"/>
        <v>0</v>
      </c>
    </row>
    <row r="18" spans="1:17" x14ac:dyDescent="0.2">
      <c r="A18" s="2" t="s">
        <v>2578</v>
      </c>
      <c r="G18">
        <v>5</v>
      </c>
      <c r="H18">
        <v>5</v>
      </c>
      <c r="J18" t="str">
        <f t="shared" si="0"/>
        <v>2005-S2</v>
      </c>
      <c r="K18" t="str">
        <f t="shared" si="1"/>
        <v>2006-S1</v>
      </c>
      <c r="L18">
        <v>2005.5</v>
      </c>
      <c r="M18">
        <f t="shared" si="2"/>
        <v>1</v>
      </c>
      <c r="N18">
        <f t="shared" si="3"/>
        <v>1</v>
      </c>
      <c r="O18">
        <f t="shared" si="4"/>
        <v>1</v>
      </c>
      <c r="P18">
        <f t="shared" si="5"/>
        <v>0</v>
      </c>
      <c r="Q18">
        <f t="shared" si="6"/>
        <v>0</v>
      </c>
    </row>
    <row r="19" spans="1:17" x14ac:dyDescent="0.2">
      <c r="A19" s="2" t="s">
        <v>2566</v>
      </c>
      <c r="C19">
        <v>1</v>
      </c>
      <c r="D19">
        <v>1</v>
      </c>
      <c r="G19">
        <v>14</v>
      </c>
      <c r="H19">
        <v>16</v>
      </c>
      <c r="J19" t="str">
        <f t="shared" si="0"/>
        <v>2006-S1</v>
      </c>
      <c r="K19" t="str">
        <f t="shared" si="1"/>
        <v>2006-S2</v>
      </c>
      <c r="L19">
        <v>2006</v>
      </c>
      <c r="M19">
        <f t="shared" si="2"/>
        <v>1</v>
      </c>
      <c r="N19">
        <f t="shared" si="3"/>
        <v>0</v>
      </c>
      <c r="O19">
        <f t="shared" si="4"/>
        <v>1</v>
      </c>
      <c r="P19">
        <f t="shared" si="5"/>
        <v>0</v>
      </c>
      <c r="Q19">
        <f t="shared" si="6"/>
        <v>0</v>
      </c>
    </row>
    <row r="20" spans="1:17" x14ac:dyDescent="0.2">
      <c r="A20" s="2" t="s">
        <v>2579</v>
      </c>
      <c r="D20">
        <v>1</v>
      </c>
      <c r="E20">
        <v>1</v>
      </c>
      <c r="G20">
        <v>7</v>
      </c>
      <c r="H20">
        <v>9</v>
      </c>
      <c r="J20" t="str">
        <f t="shared" si="0"/>
        <v>2006-S2</v>
      </c>
      <c r="K20" t="str">
        <f t="shared" si="1"/>
        <v>2007-S1</v>
      </c>
      <c r="L20">
        <v>2006.5</v>
      </c>
      <c r="M20">
        <f t="shared" si="2"/>
        <v>1</v>
      </c>
      <c r="N20">
        <f t="shared" si="3"/>
        <v>0</v>
      </c>
      <c r="O20">
        <f t="shared" si="4"/>
        <v>2</v>
      </c>
      <c r="P20">
        <f t="shared" si="5"/>
        <v>1</v>
      </c>
      <c r="Q20">
        <f t="shared" si="6"/>
        <v>0</v>
      </c>
    </row>
    <row r="21" spans="1:17" x14ac:dyDescent="0.2">
      <c r="A21" s="2" t="s">
        <v>2551</v>
      </c>
      <c r="B21">
        <v>2</v>
      </c>
      <c r="D21">
        <v>1</v>
      </c>
      <c r="F21">
        <v>1</v>
      </c>
      <c r="G21">
        <v>1</v>
      </c>
      <c r="H21">
        <v>5</v>
      </c>
      <c r="J21" t="str">
        <f t="shared" si="0"/>
        <v>2007-S1</v>
      </c>
      <c r="K21" t="str">
        <f t="shared" si="1"/>
        <v>2007-S2</v>
      </c>
      <c r="L21">
        <v>2007</v>
      </c>
      <c r="M21">
        <f t="shared" si="2"/>
        <v>0</v>
      </c>
      <c r="N21">
        <f t="shared" si="3"/>
        <v>2</v>
      </c>
      <c r="O21">
        <f t="shared" si="4"/>
        <v>2</v>
      </c>
      <c r="P21">
        <f t="shared" si="5"/>
        <v>1</v>
      </c>
      <c r="Q21">
        <f t="shared" si="6"/>
        <v>1</v>
      </c>
    </row>
    <row r="22" spans="1:17" x14ac:dyDescent="0.2">
      <c r="A22" s="2" t="s">
        <v>2580</v>
      </c>
      <c r="E22">
        <v>2</v>
      </c>
      <c r="F22">
        <v>1</v>
      </c>
      <c r="G22">
        <v>7</v>
      </c>
      <c r="H22">
        <v>10</v>
      </c>
      <c r="J22" t="str">
        <f t="shared" si="0"/>
        <v>2007-S2</v>
      </c>
      <c r="K22" t="str">
        <f t="shared" si="1"/>
        <v>2008-S1</v>
      </c>
      <c r="L22">
        <v>2007.5</v>
      </c>
      <c r="M22">
        <f t="shared" si="2"/>
        <v>0</v>
      </c>
      <c r="N22">
        <f t="shared" si="3"/>
        <v>2</v>
      </c>
      <c r="O22">
        <f t="shared" si="4"/>
        <v>1</v>
      </c>
      <c r="P22">
        <f t="shared" si="5"/>
        <v>2</v>
      </c>
      <c r="Q22">
        <f t="shared" si="6"/>
        <v>2</v>
      </c>
    </row>
    <row r="23" spans="1:17" x14ac:dyDescent="0.2">
      <c r="A23" s="2" t="s">
        <v>2586</v>
      </c>
      <c r="G23">
        <v>5</v>
      </c>
      <c r="H23">
        <v>5</v>
      </c>
      <c r="J23" t="str">
        <f t="shared" si="0"/>
        <v>2008-S1</v>
      </c>
      <c r="K23" t="str">
        <f t="shared" si="1"/>
        <v>2008-S2</v>
      </c>
      <c r="L23">
        <v>2008</v>
      </c>
      <c r="M23">
        <f t="shared" si="2"/>
        <v>0</v>
      </c>
      <c r="N23">
        <f t="shared" si="3"/>
        <v>0</v>
      </c>
      <c r="O23">
        <f t="shared" si="4"/>
        <v>0</v>
      </c>
      <c r="P23">
        <f t="shared" si="5"/>
        <v>2</v>
      </c>
      <c r="Q23">
        <f t="shared" si="6"/>
        <v>1</v>
      </c>
    </row>
    <row r="24" spans="1:17" x14ac:dyDescent="0.2">
      <c r="A24" s="2" t="s">
        <v>2581</v>
      </c>
      <c r="D24">
        <v>2</v>
      </c>
      <c r="G24">
        <v>2</v>
      </c>
      <c r="H24">
        <v>4</v>
      </c>
      <c r="J24" t="str">
        <f t="shared" si="0"/>
        <v>2008-S2</v>
      </c>
      <c r="K24" t="str">
        <f t="shared" si="1"/>
        <v>2009-S1</v>
      </c>
      <c r="L24">
        <v>2008.5</v>
      </c>
      <c r="M24">
        <f t="shared" si="2"/>
        <v>0</v>
      </c>
      <c r="N24">
        <f t="shared" si="3"/>
        <v>0</v>
      </c>
      <c r="O24">
        <f t="shared" si="4"/>
        <v>2</v>
      </c>
      <c r="P24">
        <f t="shared" si="5"/>
        <v>0</v>
      </c>
      <c r="Q24">
        <f t="shared" si="6"/>
        <v>0</v>
      </c>
    </row>
    <row r="25" spans="1:17" x14ac:dyDescent="0.2">
      <c r="A25" s="2" t="s">
        <v>2582</v>
      </c>
      <c r="B25">
        <v>3</v>
      </c>
      <c r="D25">
        <v>2</v>
      </c>
      <c r="G25">
        <v>3</v>
      </c>
      <c r="H25">
        <v>8</v>
      </c>
      <c r="J25" t="str">
        <f t="shared" si="0"/>
        <v>2009-S1</v>
      </c>
      <c r="K25" t="str">
        <f t="shared" si="1"/>
        <v>2009-S2</v>
      </c>
      <c r="L25">
        <v>2009</v>
      </c>
      <c r="M25">
        <f t="shared" si="2"/>
        <v>0</v>
      </c>
      <c r="N25">
        <f t="shared" si="3"/>
        <v>3</v>
      </c>
      <c r="O25">
        <f t="shared" si="4"/>
        <v>4</v>
      </c>
      <c r="P25">
        <f t="shared" si="5"/>
        <v>0</v>
      </c>
      <c r="Q25">
        <f t="shared" si="6"/>
        <v>0</v>
      </c>
    </row>
    <row r="26" spans="1:17" x14ac:dyDescent="0.2">
      <c r="A26" s="2" t="s">
        <v>2583</v>
      </c>
      <c r="E26">
        <v>2</v>
      </c>
      <c r="F26">
        <v>1</v>
      </c>
      <c r="G26">
        <v>2</v>
      </c>
      <c r="H26">
        <v>5</v>
      </c>
      <c r="J26" t="str">
        <f t="shared" si="0"/>
        <v>2009-S2</v>
      </c>
      <c r="K26" t="str">
        <f t="shared" si="1"/>
        <v>2010-S1</v>
      </c>
      <c r="L26">
        <v>2009.5</v>
      </c>
      <c r="M26">
        <f t="shared" si="2"/>
        <v>0</v>
      </c>
      <c r="N26">
        <f t="shared" si="3"/>
        <v>3</v>
      </c>
      <c r="O26">
        <f t="shared" si="4"/>
        <v>2</v>
      </c>
      <c r="P26">
        <f t="shared" si="5"/>
        <v>2</v>
      </c>
      <c r="Q26">
        <f t="shared" si="6"/>
        <v>1</v>
      </c>
    </row>
    <row r="27" spans="1:17" x14ac:dyDescent="0.2">
      <c r="A27" s="2" t="s">
        <v>2584</v>
      </c>
      <c r="D27">
        <v>3</v>
      </c>
      <c r="F27">
        <v>2</v>
      </c>
      <c r="G27">
        <v>3</v>
      </c>
      <c r="H27">
        <v>8</v>
      </c>
      <c r="J27" t="str">
        <f t="shared" si="0"/>
        <v>2010-S1</v>
      </c>
      <c r="K27" t="str">
        <f t="shared" si="1"/>
        <v>2010-S2</v>
      </c>
      <c r="L27">
        <v>2010</v>
      </c>
      <c r="M27">
        <f t="shared" si="2"/>
        <v>0</v>
      </c>
      <c r="N27">
        <f t="shared" si="3"/>
        <v>0</v>
      </c>
      <c r="O27">
        <f t="shared" si="4"/>
        <v>3</v>
      </c>
      <c r="P27">
        <f t="shared" si="5"/>
        <v>2</v>
      </c>
      <c r="Q27">
        <f t="shared" si="6"/>
        <v>3</v>
      </c>
    </row>
    <row r="28" spans="1:17" x14ac:dyDescent="0.2">
      <c r="A28" s="2" t="s">
        <v>2554</v>
      </c>
      <c r="B28">
        <v>1</v>
      </c>
      <c r="D28">
        <v>1</v>
      </c>
      <c r="E28">
        <v>1</v>
      </c>
      <c r="F28">
        <v>3</v>
      </c>
      <c r="G28">
        <v>1</v>
      </c>
      <c r="H28">
        <v>7</v>
      </c>
      <c r="J28" t="str">
        <f t="shared" si="0"/>
        <v>2010-S2</v>
      </c>
      <c r="K28" t="str">
        <f t="shared" si="1"/>
        <v>2011-S1</v>
      </c>
      <c r="L28">
        <v>2010.5</v>
      </c>
      <c r="M28">
        <f t="shared" si="2"/>
        <v>0</v>
      </c>
      <c r="N28">
        <f t="shared" si="3"/>
        <v>1</v>
      </c>
      <c r="O28">
        <f t="shared" si="4"/>
        <v>4</v>
      </c>
      <c r="P28">
        <f t="shared" si="5"/>
        <v>1</v>
      </c>
      <c r="Q28">
        <f t="shared" si="6"/>
        <v>5</v>
      </c>
    </row>
    <row r="29" spans="1:17" x14ac:dyDescent="0.2">
      <c r="A29" s="2" t="s">
        <v>2585</v>
      </c>
      <c r="B29">
        <v>3</v>
      </c>
      <c r="D29">
        <v>1</v>
      </c>
      <c r="E29">
        <v>1</v>
      </c>
      <c r="F29">
        <v>1</v>
      </c>
      <c r="H29">
        <v>6</v>
      </c>
      <c r="J29" t="str">
        <f t="shared" si="0"/>
        <v>2011-S1</v>
      </c>
      <c r="K29" t="str">
        <f t="shared" si="1"/>
        <v>2011-S2</v>
      </c>
      <c r="L29">
        <v>2011</v>
      </c>
      <c r="M29">
        <f t="shared" si="2"/>
        <v>0</v>
      </c>
      <c r="N29">
        <f t="shared" si="3"/>
        <v>4</v>
      </c>
      <c r="O29">
        <f t="shared" si="4"/>
        <v>2</v>
      </c>
      <c r="P29">
        <f t="shared" si="5"/>
        <v>2</v>
      </c>
      <c r="Q29">
        <f t="shared" si="6"/>
        <v>4</v>
      </c>
    </row>
    <row r="30" spans="1:17" x14ac:dyDescent="0.2">
      <c r="A30" s="2" t="s">
        <v>2555</v>
      </c>
      <c r="C30">
        <v>1</v>
      </c>
      <c r="E30">
        <v>1</v>
      </c>
      <c r="F30">
        <v>2</v>
      </c>
      <c r="G30">
        <v>3</v>
      </c>
      <c r="H30">
        <v>7</v>
      </c>
      <c r="J30" t="str">
        <f t="shared" si="0"/>
        <v>2011-S2</v>
      </c>
      <c r="K30" t="str">
        <f t="shared" si="1"/>
        <v>2012-S1</v>
      </c>
      <c r="L30">
        <v>2011.5</v>
      </c>
      <c r="M30">
        <f t="shared" si="2"/>
        <v>1</v>
      </c>
      <c r="N30">
        <f t="shared" si="3"/>
        <v>3</v>
      </c>
      <c r="O30">
        <f t="shared" si="4"/>
        <v>1</v>
      </c>
      <c r="P30">
        <f t="shared" si="5"/>
        <v>2</v>
      </c>
      <c r="Q30">
        <f t="shared" si="6"/>
        <v>3</v>
      </c>
    </row>
    <row r="31" spans="1:17" x14ac:dyDescent="0.2">
      <c r="A31" s="2" t="s">
        <v>2567</v>
      </c>
      <c r="D31">
        <v>2</v>
      </c>
      <c r="G31">
        <v>3</v>
      </c>
      <c r="H31">
        <v>5</v>
      </c>
      <c r="J31" t="str">
        <f t="shared" si="0"/>
        <v>2012-S1</v>
      </c>
      <c r="K31" t="str">
        <f t="shared" si="1"/>
        <v>2012-S2</v>
      </c>
      <c r="L31">
        <v>2012</v>
      </c>
      <c r="M31">
        <f t="shared" si="2"/>
        <v>1</v>
      </c>
      <c r="N31">
        <f t="shared" si="3"/>
        <v>0</v>
      </c>
      <c r="O31">
        <f t="shared" si="4"/>
        <v>2</v>
      </c>
      <c r="P31">
        <f t="shared" si="5"/>
        <v>1</v>
      </c>
      <c r="Q31">
        <f t="shared" si="6"/>
        <v>2</v>
      </c>
    </row>
    <row r="32" spans="1:17" x14ac:dyDescent="0.2">
      <c r="A32" s="2" t="s">
        <v>2572</v>
      </c>
      <c r="B32">
        <v>1</v>
      </c>
      <c r="D32">
        <v>4</v>
      </c>
      <c r="G32">
        <v>3</v>
      </c>
      <c r="H32">
        <v>8</v>
      </c>
      <c r="J32" t="str">
        <f t="shared" si="0"/>
        <v>2012-S2</v>
      </c>
      <c r="K32" t="str">
        <f t="shared" si="1"/>
        <v>2013-S1</v>
      </c>
      <c r="L32">
        <v>2012.5</v>
      </c>
      <c r="M32">
        <f t="shared" si="2"/>
        <v>0</v>
      </c>
      <c r="N32">
        <f t="shared" si="3"/>
        <v>1</v>
      </c>
      <c r="O32">
        <f t="shared" si="4"/>
        <v>6</v>
      </c>
      <c r="P32">
        <f t="shared" si="5"/>
        <v>0</v>
      </c>
      <c r="Q32">
        <f t="shared" si="6"/>
        <v>0</v>
      </c>
    </row>
    <row r="33" spans="1:17" x14ac:dyDescent="0.2">
      <c r="A33" s="2" t="s">
        <v>2548</v>
      </c>
      <c r="B33">
        <v>2</v>
      </c>
      <c r="D33">
        <v>5</v>
      </c>
      <c r="E33">
        <v>1</v>
      </c>
      <c r="F33">
        <v>1</v>
      </c>
      <c r="H33">
        <v>9</v>
      </c>
      <c r="J33" t="str">
        <f t="shared" si="0"/>
        <v>2013-S1</v>
      </c>
      <c r="K33" t="str">
        <f t="shared" si="1"/>
        <v>2013-S2</v>
      </c>
      <c r="L33">
        <v>2013</v>
      </c>
      <c r="M33">
        <f t="shared" si="2"/>
        <v>0</v>
      </c>
      <c r="N33">
        <f t="shared" si="3"/>
        <v>3</v>
      </c>
      <c r="O33">
        <f t="shared" si="4"/>
        <v>9</v>
      </c>
      <c r="P33">
        <f t="shared" si="5"/>
        <v>1</v>
      </c>
      <c r="Q33">
        <f t="shared" si="6"/>
        <v>1</v>
      </c>
    </row>
    <row r="34" spans="1:17" x14ac:dyDescent="0.2">
      <c r="A34" s="2" t="s">
        <v>2546</v>
      </c>
      <c r="B34">
        <v>1</v>
      </c>
      <c r="D34">
        <v>3</v>
      </c>
      <c r="F34">
        <v>3</v>
      </c>
      <c r="H34">
        <v>7</v>
      </c>
      <c r="J34" t="str">
        <f t="shared" si="0"/>
        <v>2013-S2</v>
      </c>
      <c r="K34" t="str">
        <f t="shared" si="1"/>
        <v>2014-S1</v>
      </c>
      <c r="L34">
        <v>2013.5</v>
      </c>
      <c r="M34">
        <f t="shared" si="2"/>
        <v>0</v>
      </c>
      <c r="N34">
        <f t="shared" si="3"/>
        <v>3</v>
      </c>
      <c r="O34">
        <f t="shared" si="4"/>
        <v>8</v>
      </c>
      <c r="P34">
        <f t="shared" si="5"/>
        <v>1</v>
      </c>
      <c r="Q34">
        <f t="shared" si="6"/>
        <v>4</v>
      </c>
    </row>
    <row r="35" spans="1:17" x14ac:dyDescent="0.2">
      <c r="A35" s="2" t="s">
        <v>2556</v>
      </c>
      <c r="B35">
        <v>2</v>
      </c>
      <c r="C35">
        <v>2</v>
      </c>
      <c r="D35">
        <v>6</v>
      </c>
      <c r="E35">
        <v>2</v>
      </c>
      <c r="F35">
        <v>2</v>
      </c>
      <c r="G35">
        <v>3</v>
      </c>
      <c r="H35">
        <v>17</v>
      </c>
      <c r="J35" t="str">
        <f t="shared" si="0"/>
        <v>2014-S1</v>
      </c>
      <c r="K35" t="str">
        <f t="shared" si="1"/>
        <v>2014-S2</v>
      </c>
      <c r="L35">
        <v>2014</v>
      </c>
      <c r="M35">
        <f t="shared" si="2"/>
        <v>2</v>
      </c>
      <c r="N35">
        <f t="shared" si="3"/>
        <v>3</v>
      </c>
      <c r="O35">
        <f t="shared" si="4"/>
        <v>9</v>
      </c>
      <c r="P35">
        <f t="shared" si="5"/>
        <v>2</v>
      </c>
      <c r="Q35">
        <f t="shared" si="6"/>
        <v>5</v>
      </c>
    </row>
    <row r="36" spans="1:17" x14ac:dyDescent="0.2">
      <c r="A36" s="2" t="s">
        <v>2557</v>
      </c>
      <c r="B36">
        <v>1</v>
      </c>
      <c r="D36">
        <v>7</v>
      </c>
      <c r="E36">
        <v>2</v>
      </c>
      <c r="G36">
        <v>1</v>
      </c>
      <c r="H36">
        <v>11</v>
      </c>
      <c r="J36" t="str">
        <f t="shared" si="0"/>
        <v>2014-S2</v>
      </c>
      <c r="K36" t="str">
        <f t="shared" si="1"/>
        <v>2015-S1</v>
      </c>
      <c r="L36">
        <v>2014.5</v>
      </c>
      <c r="M36">
        <f t="shared" si="2"/>
        <v>2</v>
      </c>
      <c r="N36">
        <f t="shared" si="3"/>
        <v>3</v>
      </c>
      <c r="O36">
        <f t="shared" si="4"/>
        <v>13</v>
      </c>
      <c r="P36">
        <f t="shared" si="5"/>
        <v>4</v>
      </c>
      <c r="Q36">
        <f t="shared" si="6"/>
        <v>2</v>
      </c>
    </row>
    <row r="37" spans="1:17" x14ac:dyDescent="0.2">
      <c r="A37" s="2" t="s">
        <v>2547</v>
      </c>
      <c r="B37">
        <v>3</v>
      </c>
      <c r="C37">
        <v>2</v>
      </c>
      <c r="D37">
        <v>2</v>
      </c>
      <c r="F37">
        <v>4</v>
      </c>
      <c r="H37">
        <v>11</v>
      </c>
      <c r="J37" t="str">
        <f t="shared" ref="J37:J53" si="7">IF(ROUND(L37,0) = L37, L37 &amp; "-S1", ROUNDDOWN(L37,0) &amp; "-S2")</f>
        <v>2015-S1</v>
      </c>
      <c r="K37" t="str">
        <f t="shared" ref="K37:K53" si="8">IF(ROUND(L37,0) = L37, L37 &amp; "-S2", ROUNDUP(L37,0) &amp; "-S1")</f>
        <v>2015-S2</v>
      </c>
      <c r="L37">
        <v>2015</v>
      </c>
      <c r="M37">
        <f t="shared" ref="M37:M53" si="9">GETPIVOTDATA("id",$A$3,"lrderank","A*","semester",$J37) +  GETPIVOTDATA("id",$A$3,"lrderank","A*","semester",$K37)</f>
        <v>2</v>
      </c>
      <c r="N37">
        <f t="shared" ref="N37:N53" si="10">GETPIVOTDATA("id",$A$3,"lrderank","A","semester",$J37)+GETPIVOTDATA("id",$A$3,"lrderank","A","semester",$K37)</f>
        <v>4</v>
      </c>
      <c r="O37">
        <f t="shared" ref="O37:O53" si="11">GETPIVOTDATA("id",$A$3,"lrderank","B","semester",$J37) +  GETPIVOTDATA("id",$A$3,"lrderank","B","semester",$K37)</f>
        <v>9</v>
      </c>
      <c r="P37">
        <f t="shared" ref="P37:P53" si="12">GETPIVOTDATA("id",$A$3,"lrderank","C","semester",$J37) +  GETPIVOTDATA("id",$A$3,"lrderank","C","semester",$K37)</f>
        <v>2</v>
      </c>
      <c r="Q37">
        <f t="shared" ref="Q37:Q53" si="13">GETPIVOTDATA("id",$A$3,"lrderank","X","semester",$J37) +  GETPIVOTDATA("id",$A$3,"lrderank","X","semester",$K37)</f>
        <v>4</v>
      </c>
    </row>
    <row r="38" spans="1:17" x14ac:dyDescent="0.2">
      <c r="A38" s="2" t="s">
        <v>2570</v>
      </c>
      <c r="C38">
        <v>1</v>
      </c>
      <c r="D38">
        <v>3</v>
      </c>
      <c r="E38">
        <v>1</v>
      </c>
      <c r="G38">
        <v>1</v>
      </c>
      <c r="H38">
        <v>6</v>
      </c>
      <c r="J38" t="str">
        <f t="shared" si="7"/>
        <v>2015-S2</v>
      </c>
      <c r="K38" t="str">
        <f t="shared" si="8"/>
        <v>2016-S1</v>
      </c>
      <c r="L38">
        <v>2015.5</v>
      </c>
      <c r="M38">
        <f t="shared" si="9"/>
        <v>3</v>
      </c>
      <c r="N38">
        <f t="shared" si="10"/>
        <v>3</v>
      </c>
      <c r="O38">
        <f t="shared" si="11"/>
        <v>5</v>
      </c>
      <c r="P38">
        <f t="shared" si="12"/>
        <v>1</v>
      </c>
      <c r="Q38">
        <f t="shared" si="13"/>
        <v>4</v>
      </c>
    </row>
    <row r="39" spans="1:17" x14ac:dyDescent="0.2">
      <c r="A39" s="2" t="s">
        <v>2568</v>
      </c>
      <c r="B39">
        <v>2</v>
      </c>
      <c r="D39">
        <v>2</v>
      </c>
      <c r="E39">
        <v>3</v>
      </c>
      <c r="F39">
        <v>1</v>
      </c>
      <c r="G39">
        <v>5</v>
      </c>
      <c r="H39">
        <v>13</v>
      </c>
      <c r="J39" t="str">
        <f t="shared" si="7"/>
        <v>2016-S1</v>
      </c>
      <c r="K39" t="str">
        <f t="shared" si="8"/>
        <v>2016-S2</v>
      </c>
      <c r="L39">
        <v>2016</v>
      </c>
      <c r="M39">
        <f t="shared" si="9"/>
        <v>1</v>
      </c>
      <c r="N39">
        <f t="shared" si="10"/>
        <v>2</v>
      </c>
      <c r="O39">
        <f t="shared" si="11"/>
        <v>5</v>
      </c>
      <c r="P39">
        <f t="shared" si="12"/>
        <v>4</v>
      </c>
      <c r="Q39">
        <f t="shared" si="13"/>
        <v>1</v>
      </c>
    </row>
    <row r="40" spans="1:17" x14ac:dyDescent="0.2">
      <c r="A40" s="2" t="s">
        <v>2559</v>
      </c>
      <c r="B40">
        <v>2</v>
      </c>
      <c r="C40">
        <v>2</v>
      </c>
      <c r="D40">
        <v>5</v>
      </c>
      <c r="E40">
        <v>1</v>
      </c>
      <c r="F40">
        <v>1</v>
      </c>
      <c r="G40">
        <v>4</v>
      </c>
      <c r="H40">
        <v>15</v>
      </c>
      <c r="J40" t="str">
        <f t="shared" si="7"/>
        <v>2016-S2</v>
      </c>
      <c r="K40" t="str">
        <f t="shared" si="8"/>
        <v>2017-S1</v>
      </c>
      <c r="L40">
        <v>2016.5</v>
      </c>
      <c r="M40">
        <f t="shared" si="9"/>
        <v>2</v>
      </c>
      <c r="N40">
        <f t="shared" si="10"/>
        <v>4</v>
      </c>
      <c r="O40">
        <f t="shared" si="11"/>
        <v>7</v>
      </c>
      <c r="P40">
        <f t="shared" si="12"/>
        <v>4</v>
      </c>
      <c r="Q40">
        <f t="shared" si="13"/>
        <v>2</v>
      </c>
    </row>
    <row r="41" spans="1:17" x14ac:dyDescent="0.2">
      <c r="A41" s="2" t="s">
        <v>2564</v>
      </c>
      <c r="B41">
        <v>2</v>
      </c>
      <c r="C41">
        <v>1</v>
      </c>
      <c r="D41">
        <v>1</v>
      </c>
      <c r="E41">
        <v>2</v>
      </c>
      <c r="F41">
        <v>4</v>
      </c>
      <c r="G41">
        <v>3</v>
      </c>
      <c r="H41">
        <v>13</v>
      </c>
      <c r="J41" t="str">
        <f t="shared" si="7"/>
        <v>2017-S1</v>
      </c>
      <c r="K41" t="str">
        <f t="shared" si="8"/>
        <v>2017-S2</v>
      </c>
      <c r="L41">
        <v>2017</v>
      </c>
      <c r="M41">
        <f t="shared" si="9"/>
        <v>3</v>
      </c>
      <c r="N41">
        <f t="shared" si="10"/>
        <v>4</v>
      </c>
      <c r="O41">
        <f t="shared" si="11"/>
        <v>6</v>
      </c>
      <c r="P41">
        <f t="shared" si="12"/>
        <v>3</v>
      </c>
      <c r="Q41">
        <f t="shared" si="13"/>
        <v>5</v>
      </c>
    </row>
    <row r="42" spans="1:17" x14ac:dyDescent="0.2">
      <c r="A42" s="2" t="s">
        <v>2552</v>
      </c>
      <c r="B42">
        <v>2</v>
      </c>
      <c r="C42">
        <v>1</v>
      </c>
      <c r="D42">
        <v>3</v>
      </c>
      <c r="E42">
        <v>2</v>
      </c>
      <c r="F42">
        <v>2</v>
      </c>
      <c r="G42">
        <v>3</v>
      </c>
      <c r="H42">
        <v>13</v>
      </c>
      <c r="J42" t="str">
        <f t="shared" si="7"/>
        <v>2017-S2</v>
      </c>
      <c r="K42" t="str">
        <f t="shared" si="8"/>
        <v>2018-S1</v>
      </c>
      <c r="L42">
        <v>2017.5</v>
      </c>
      <c r="M42">
        <f t="shared" si="9"/>
        <v>2</v>
      </c>
      <c r="N42">
        <f t="shared" si="10"/>
        <v>4</v>
      </c>
      <c r="O42">
        <f t="shared" si="11"/>
        <v>4</v>
      </c>
      <c r="P42">
        <f t="shared" si="12"/>
        <v>4</v>
      </c>
      <c r="Q42">
        <f t="shared" si="13"/>
        <v>6</v>
      </c>
    </row>
    <row r="43" spans="1:17" x14ac:dyDescent="0.2">
      <c r="A43" s="2" t="s">
        <v>2573</v>
      </c>
      <c r="B43">
        <v>2</v>
      </c>
      <c r="C43">
        <v>1</v>
      </c>
      <c r="D43">
        <v>2</v>
      </c>
      <c r="E43">
        <v>1</v>
      </c>
      <c r="F43">
        <v>3</v>
      </c>
      <c r="G43">
        <v>2</v>
      </c>
      <c r="H43">
        <v>11</v>
      </c>
      <c r="J43" t="str">
        <f t="shared" si="7"/>
        <v>2018-S1</v>
      </c>
      <c r="K43" t="str">
        <f t="shared" si="8"/>
        <v>2018-S2</v>
      </c>
      <c r="L43">
        <v>2018</v>
      </c>
      <c r="M43">
        <f t="shared" si="9"/>
        <v>2</v>
      </c>
      <c r="N43">
        <f t="shared" si="10"/>
        <v>4</v>
      </c>
      <c r="O43">
        <f t="shared" si="11"/>
        <v>5</v>
      </c>
      <c r="P43">
        <f t="shared" si="12"/>
        <v>3</v>
      </c>
      <c r="Q43">
        <f t="shared" si="13"/>
        <v>5</v>
      </c>
    </row>
    <row r="44" spans="1:17" x14ac:dyDescent="0.2">
      <c r="A44" s="2" t="s">
        <v>2565</v>
      </c>
      <c r="B44">
        <v>3</v>
      </c>
      <c r="D44">
        <v>1</v>
      </c>
      <c r="E44">
        <v>4</v>
      </c>
      <c r="F44">
        <v>4</v>
      </c>
      <c r="G44">
        <v>1</v>
      </c>
      <c r="H44">
        <v>13</v>
      </c>
      <c r="J44" t="str">
        <f t="shared" si="7"/>
        <v>2018-S2</v>
      </c>
      <c r="K44" t="str">
        <f t="shared" si="8"/>
        <v>2019-S1</v>
      </c>
      <c r="L44">
        <v>2018.5</v>
      </c>
      <c r="M44">
        <f t="shared" si="9"/>
        <v>1</v>
      </c>
      <c r="N44">
        <f t="shared" si="10"/>
        <v>5</v>
      </c>
      <c r="O44">
        <f t="shared" si="11"/>
        <v>3</v>
      </c>
      <c r="P44">
        <f t="shared" si="12"/>
        <v>5</v>
      </c>
      <c r="Q44">
        <f t="shared" si="13"/>
        <v>7</v>
      </c>
    </row>
    <row r="45" spans="1:17" x14ac:dyDescent="0.2">
      <c r="A45" s="2" t="s">
        <v>2549</v>
      </c>
      <c r="B45">
        <v>2</v>
      </c>
      <c r="C45">
        <v>3</v>
      </c>
      <c r="D45">
        <v>8</v>
      </c>
      <c r="F45">
        <v>5</v>
      </c>
      <c r="G45">
        <v>2</v>
      </c>
      <c r="H45">
        <v>20</v>
      </c>
      <c r="J45" t="str">
        <f t="shared" si="7"/>
        <v>2019-S1</v>
      </c>
      <c r="K45" t="str">
        <f t="shared" si="8"/>
        <v>2019-S2</v>
      </c>
      <c r="L45">
        <v>2019</v>
      </c>
      <c r="M45">
        <f t="shared" si="9"/>
        <v>3</v>
      </c>
      <c r="N45">
        <f t="shared" si="10"/>
        <v>5</v>
      </c>
      <c r="O45">
        <f t="shared" si="11"/>
        <v>9</v>
      </c>
      <c r="P45">
        <f t="shared" si="12"/>
        <v>4</v>
      </c>
      <c r="Q45">
        <f t="shared" si="13"/>
        <v>9</v>
      </c>
    </row>
    <row r="46" spans="1:17" x14ac:dyDescent="0.2">
      <c r="A46" s="2" t="s">
        <v>2545</v>
      </c>
      <c r="B46">
        <v>2</v>
      </c>
      <c r="D46">
        <v>1</v>
      </c>
      <c r="E46">
        <v>2</v>
      </c>
      <c r="F46">
        <v>2</v>
      </c>
      <c r="H46">
        <v>7</v>
      </c>
      <c r="J46" t="str">
        <f t="shared" si="7"/>
        <v>2019-S2</v>
      </c>
      <c r="K46" t="str">
        <f t="shared" si="8"/>
        <v>2020-S1</v>
      </c>
      <c r="L46">
        <v>2019.5</v>
      </c>
      <c r="M46">
        <f t="shared" si="9"/>
        <v>3</v>
      </c>
      <c r="N46">
        <f t="shared" si="10"/>
        <v>4</v>
      </c>
      <c r="O46">
        <f t="shared" si="11"/>
        <v>9</v>
      </c>
      <c r="P46">
        <f t="shared" si="12"/>
        <v>2</v>
      </c>
      <c r="Q46">
        <f t="shared" si="13"/>
        <v>7</v>
      </c>
    </row>
    <row r="47" spans="1:17" x14ac:dyDescent="0.2">
      <c r="A47" s="2" t="s">
        <v>2560</v>
      </c>
      <c r="B47">
        <v>3</v>
      </c>
      <c r="C47">
        <v>2</v>
      </c>
      <c r="D47">
        <v>3</v>
      </c>
      <c r="E47">
        <v>3</v>
      </c>
      <c r="F47">
        <v>2</v>
      </c>
      <c r="H47">
        <v>13</v>
      </c>
      <c r="J47" t="str">
        <f t="shared" si="7"/>
        <v>2020-S1</v>
      </c>
      <c r="K47" t="str">
        <f t="shared" si="8"/>
        <v>2020-S2</v>
      </c>
      <c r="L47">
        <v>2020</v>
      </c>
      <c r="M47">
        <f t="shared" si="9"/>
        <v>2</v>
      </c>
      <c r="N47">
        <f t="shared" si="10"/>
        <v>5</v>
      </c>
      <c r="O47">
        <f t="shared" si="11"/>
        <v>4</v>
      </c>
      <c r="P47">
        <f t="shared" si="12"/>
        <v>5</v>
      </c>
      <c r="Q47">
        <f t="shared" si="13"/>
        <v>4</v>
      </c>
    </row>
    <row r="48" spans="1:17" x14ac:dyDescent="0.2">
      <c r="A48" s="2" t="s">
        <v>2563</v>
      </c>
      <c r="C48">
        <v>3</v>
      </c>
      <c r="D48">
        <v>2</v>
      </c>
      <c r="E48">
        <v>8</v>
      </c>
      <c r="F48">
        <v>1</v>
      </c>
      <c r="G48">
        <v>2</v>
      </c>
      <c r="H48">
        <v>16</v>
      </c>
      <c r="J48" t="str">
        <f t="shared" si="7"/>
        <v>2020-S2</v>
      </c>
      <c r="K48" t="str">
        <f t="shared" si="8"/>
        <v>2021-S1</v>
      </c>
      <c r="L48">
        <v>2020.5</v>
      </c>
      <c r="M48">
        <f t="shared" si="9"/>
        <v>5</v>
      </c>
      <c r="N48">
        <f t="shared" si="10"/>
        <v>3</v>
      </c>
      <c r="O48">
        <f t="shared" si="11"/>
        <v>5</v>
      </c>
      <c r="P48">
        <f t="shared" si="12"/>
        <v>11</v>
      </c>
      <c r="Q48">
        <f t="shared" si="13"/>
        <v>3</v>
      </c>
    </row>
    <row r="49" spans="1:69" x14ac:dyDescent="0.2">
      <c r="A49" s="2" t="s">
        <v>2569</v>
      </c>
      <c r="B49">
        <v>4</v>
      </c>
      <c r="C49">
        <v>1</v>
      </c>
      <c r="D49">
        <v>3</v>
      </c>
      <c r="E49">
        <v>1</v>
      </c>
      <c r="F49">
        <v>2</v>
      </c>
      <c r="G49">
        <v>4</v>
      </c>
      <c r="H49">
        <v>15</v>
      </c>
      <c r="J49" t="str">
        <f t="shared" si="7"/>
        <v>2021-S1</v>
      </c>
      <c r="K49" t="str">
        <f t="shared" si="8"/>
        <v>2021-S2</v>
      </c>
      <c r="L49">
        <v>2021</v>
      </c>
      <c r="M49">
        <f t="shared" si="9"/>
        <v>4</v>
      </c>
      <c r="N49">
        <f t="shared" si="10"/>
        <v>4</v>
      </c>
      <c r="O49">
        <f t="shared" si="11"/>
        <v>5</v>
      </c>
      <c r="P49">
        <f t="shared" si="12"/>
        <v>9</v>
      </c>
      <c r="Q49">
        <f t="shared" si="13"/>
        <v>3</v>
      </c>
    </row>
    <row r="50" spans="1:69" x14ac:dyDescent="0.2">
      <c r="A50" s="2" t="s">
        <v>2542</v>
      </c>
      <c r="B50">
        <v>3</v>
      </c>
      <c r="C50">
        <v>5</v>
      </c>
      <c r="D50">
        <v>8</v>
      </c>
      <c r="E50">
        <v>3</v>
      </c>
      <c r="F50">
        <v>4</v>
      </c>
      <c r="G50">
        <v>9</v>
      </c>
      <c r="H50">
        <v>32</v>
      </c>
      <c r="J50" t="str">
        <f t="shared" si="7"/>
        <v>2021-S2</v>
      </c>
      <c r="K50" t="str">
        <f t="shared" si="8"/>
        <v>2022-S1</v>
      </c>
      <c r="L50">
        <v>2021.5</v>
      </c>
      <c r="M50">
        <f t="shared" si="9"/>
        <v>6</v>
      </c>
      <c r="N50">
        <f t="shared" si="10"/>
        <v>7</v>
      </c>
      <c r="O50">
        <f t="shared" si="11"/>
        <v>11</v>
      </c>
      <c r="P50">
        <f t="shared" si="12"/>
        <v>4</v>
      </c>
      <c r="Q50">
        <f t="shared" si="13"/>
        <v>6</v>
      </c>
    </row>
    <row r="51" spans="1:69" x14ac:dyDescent="0.2">
      <c r="A51" s="2" t="s">
        <v>2543</v>
      </c>
      <c r="B51">
        <v>5</v>
      </c>
      <c r="C51">
        <v>3</v>
      </c>
      <c r="D51">
        <v>9</v>
      </c>
      <c r="E51">
        <v>2</v>
      </c>
      <c r="F51">
        <v>11</v>
      </c>
      <c r="G51">
        <v>4</v>
      </c>
      <c r="H51">
        <v>34</v>
      </c>
      <c r="J51" t="str">
        <f t="shared" si="7"/>
        <v>2022-S1</v>
      </c>
      <c r="K51" t="str">
        <f t="shared" si="8"/>
        <v>2022-S2</v>
      </c>
      <c r="L51">
        <v>2022</v>
      </c>
      <c r="M51">
        <f t="shared" si="9"/>
        <v>8</v>
      </c>
      <c r="N51">
        <f t="shared" si="10"/>
        <v>8</v>
      </c>
      <c r="O51">
        <f t="shared" si="11"/>
        <v>17</v>
      </c>
      <c r="P51">
        <f t="shared" si="12"/>
        <v>5</v>
      </c>
      <c r="Q51">
        <f t="shared" si="13"/>
        <v>15</v>
      </c>
    </row>
    <row r="52" spans="1:69" x14ac:dyDescent="0.2">
      <c r="A52" s="2" t="s">
        <v>2553</v>
      </c>
      <c r="B52">
        <v>3</v>
      </c>
      <c r="C52">
        <v>2</v>
      </c>
      <c r="D52">
        <v>7</v>
      </c>
      <c r="E52">
        <v>1</v>
      </c>
      <c r="F52">
        <v>1</v>
      </c>
      <c r="G52">
        <v>10</v>
      </c>
      <c r="H52">
        <v>24</v>
      </c>
      <c r="J52" t="str">
        <f t="shared" si="7"/>
        <v>2022-S2</v>
      </c>
      <c r="K52" t="str">
        <f t="shared" si="8"/>
        <v>2023-S1</v>
      </c>
      <c r="L52">
        <v>2022.5</v>
      </c>
      <c r="M52">
        <f t="shared" si="9"/>
        <v>5</v>
      </c>
      <c r="N52">
        <f t="shared" si="10"/>
        <v>8</v>
      </c>
      <c r="O52">
        <f t="shared" si="11"/>
        <v>16</v>
      </c>
      <c r="P52">
        <f t="shared" si="12"/>
        <v>3</v>
      </c>
      <c r="Q52">
        <f t="shared" si="13"/>
        <v>12</v>
      </c>
    </row>
    <row r="53" spans="1:69" x14ac:dyDescent="0.2">
      <c r="A53" s="2" t="s">
        <v>2558</v>
      </c>
      <c r="B53">
        <v>5</v>
      </c>
      <c r="D53">
        <v>6</v>
      </c>
      <c r="E53">
        <v>1</v>
      </c>
      <c r="F53">
        <v>3</v>
      </c>
      <c r="G53">
        <v>3</v>
      </c>
      <c r="H53">
        <v>18</v>
      </c>
      <c r="J53" t="str">
        <f t="shared" si="7"/>
        <v>2023-S1</v>
      </c>
      <c r="K53" t="str">
        <f t="shared" si="8"/>
        <v>2023-S2</v>
      </c>
      <c r="L53">
        <v>2023</v>
      </c>
      <c r="M53">
        <f t="shared" si="9"/>
        <v>2</v>
      </c>
      <c r="N53">
        <f t="shared" si="10"/>
        <v>8</v>
      </c>
      <c r="O53">
        <f t="shared" si="11"/>
        <v>13</v>
      </c>
      <c r="P53">
        <f t="shared" si="12"/>
        <v>2</v>
      </c>
      <c r="Q53">
        <f t="shared" si="13"/>
        <v>4</v>
      </c>
    </row>
    <row r="54" spans="1:69" x14ac:dyDescent="0.2">
      <c r="A54" s="2" t="s">
        <v>78</v>
      </c>
      <c r="B54">
        <v>61</v>
      </c>
      <c r="C54">
        <v>32</v>
      </c>
      <c r="D54">
        <v>112</v>
      </c>
      <c r="E54">
        <v>51</v>
      </c>
      <c r="F54">
        <v>69</v>
      </c>
      <c r="G54">
        <v>162</v>
      </c>
      <c r="H54">
        <v>487</v>
      </c>
    </row>
    <row r="61" spans="1:69" x14ac:dyDescent="0.2">
      <c r="V61" s="10">
        <v>1999.5</v>
      </c>
      <c r="W61" s="10">
        <v>2000</v>
      </c>
      <c r="X61" s="11">
        <v>2000.5</v>
      </c>
      <c r="Y61" s="10">
        <v>2001</v>
      </c>
      <c r="Z61" s="11">
        <v>2001.5</v>
      </c>
      <c r="AA61" s="10">
        <v>2002</v>
      </c>
      <c r="AB61" s="11">
        <v>2002.5</v>
      </c>
      <c r="AC61" s="10">
        <v>2003</v>
      </c>
      <c r="AD61" s="11">
        <v>2003.5</v>
      </c>
      <c r="AE61" s="10">
        <v>2004</v>
      </c>
      <c r="AF61" s="11">
        <v>2004.5</v>
      </c>
      <c r="AG61" s="10">
        <v>2005</v>
      </c>
      <c r="AH61" s="11">
        <v>2005.5</v>
      </c>
      <c r="AI61" s="10">
        <v>2006</v>
      </c>
      <c r="AJ61" s="11">
        <v>2006.5</v>
      </c>
      <c r="AK61" s="10">
        <v>2007</v>
      </c>
      <c r="AL61" s="11">
        <v>2007.5</v>
      </c>
      <c r="AM61" s="10">
        <v>2008</v>
      </c>
      <c r="AN61" s="11">
        <v>2008.5</v>
      </c>
      <c r="AO61" s="10">
        <v>2009</v>
      </c>
      <c r="AP61" s="11">
        <v>2009.5</v>
      </c>
      <c r="AQ61" s="10">
        <v>2010</v>
      </c>
      <c r="AR61" s="11">
        <v>2010.5</v>
      </c>
      <c r="AS61" s="10">
        <v>2011</v>
      </c>
      <c r="AT61" s="11">
        <v>2011.5</v>
      </c>
      <c r="AU61" s="10">
        <v>2012</v>
      </c>
      <c r="AV61" s="11">
        <v>2012.5</v>
      </c>
      <c r="AW61" s="10">
        <v>2013</v>
      </c>
      <c r="AX61" s="11">
        <v>2013.5</v>
      </c>
      <c r="AY61" s="10">
        <v>2014</v>
      </c>
      <c r="AZ61" s="11">
        <v>2014.5</v>
      </c>
      <c r="BA61" s="10">
        <v>2015</v>
      </c>
      <c r="BB61" s="11">
        <v>2015.5</v>
      </c>
      <c r="BC61" s="10">
        <v>2016</v>
      </c>
      <c r="BD61" s="11">
        <v>2016.5</v>
      </c>
      <c r="BE61" s="10">
        <v>2017</v>
      </c>
      <c r="BF61" s="11">
        <v>2017.5</v>
      </c>
      <c r="BG61" s="10">
        <v>2018</v>
      </c>
      <c r="BH61" s="11">
        <v>2018.5</v>
      </c>
      <c r="BI61" s="10">
        <v>2019</v>
      </c>
      <c r="BJ61" s="11">
        <v>2019.5</v>
      </c>
      <c r="BK61" s="10">
        <v>2020</v>
      </c>
      <c r="BL61" s="11">
        <v>2020.5</v>
      </c>
      <c r="BM61" s="10">
        <v>2021</v>
      </c>
      <c r="BN61" s="11">
        <v>2021.5</v>
      </c>
      <c r="BO61" s="10">
        <v>2022</v>
      </c>
      <c r="BP61" s="11">
        <v>2022.5</v>
      </c>
      <c r="BQ61" s="10">
        <v>2023</v>
      </c>
    </row>
    <row r="62" spans="1:69" ht="16" thickBot="1" x14ac:dyDescent="0.25">
      <c r="U62" s="12" t="s">
        <v>124</v>
      </c>
      <c r="V62" s="10">
        <v>0</v>
      </c>
      <c r="W62" s="10">
        <v>0</v>
      </c>
      <c r="X62" s="11">
        <v>0</v>
      </c>
      <c r="Y62" s="10">
        <v>0</v>
      </c>
      <c r="Z62" s="11">
        <v>0</v>
      </c>
      <c r="AA62" s="10">
        <v>0</v>
      </c>
      <c r="AB62" s="11">
        <v>0</v>
      </c>
      <c r="AC62" s="10">
        <v>0</v>
      </c>
      <c r="AD62" s="11">
        <v>0</v>
      </c>
      <c r="AE62" s="10">
        <v>0</v>
      </c>
      <c r="AF62" s="11">
        <v>0</v>
      </c>
      <c r="AG62" s="10">
        <v>1</v>
      </c>
      <c r="AH62" s="11">
        <v>1</v>
      </c>
      <c r="AI62" s="10">
        <v>1</v>
      </c>
      <c r="AJ62" s="11">
        <v>1</v>
      </c>
      <c r="AK62" s="10">
        <v>0</v>
      </c>
      <c r="AL62" s="11">
        <v>0</v>
      </c>
      <c r="AM62" s="10">
        <v>0</v>
      </c>
      <c r="AN62" s="11">
        <v>0</v>
      </c>
      <c r="AO62" s="10">
        <v>0</v>
      </c>
      <c r="AP62" s="11">
        <v>0</v>
      </c>
      <c r="AQ62" s="10">
        <v>0</v>
      </c>
      <c r="AR62" s="11">
        <v>0</v>
      </c>
      <c r="AS62" s="10">
        <v>0</v>
      </c>
      <c r="AT62" s="11">
        <v>1</v>
      </c>
      <c r="AU62" s="10">
        <v>1</v>
      </c>
      <c r="AV62" s="11">
        <v>0</v>
      </c>
      <c r="AW62" s="10">
        <v>0</v>
      </c>
      <c r="AX62" s="11">
        <v>0</v>
      </c>
      <c r="AY62" s="10">
        <v>2</v>
      </c>
      <c r="AZ62" s="11">
        <v>2</v>
      </c>
      <c r="BA62" s="10">
        <v>2</v>
      </c>
      <c r="BB62" s="11">
        <v>3</v>
      </c>
      <c r="BC62" s="10">
        <v>1</v>
      </c>
      <c r="BD62" s="11">
        <v>2</v>
      </c>
      <c r="BE62" s="10">
        <v>3</v>
      </c>
      <c r="BF62" s="11">
        <v>2</v>
      </c>
      <c r="BG62" s="10">
        <v>2</v>
      </c>
      <c r="BH62" s="11">
        <v>1</v>
      </c>
      <c r="BI62" s="10">
        <v>3</v>
      </c>
      <c r="BJ62" s="11">
        <v>3</v>
      </c>
      <c r="BK62" s="10">
        <v>2</v>
      </c>
      <c r="BL62" s="11">
        <v>5</v>
      </c>
      <c r="BM62" s="10">
        <v>4</v>
      </c>
      <c r="BN62" s="11">
        <v>6</v>
      </c>
      <c r="BO62" s="10">
        <v>8</v>
      </c>
      <c r="BP62" s="11">
        <v>5</v>
      </c>
      <c r="BQ62" s="10">
        <v>2</v>
      </c>
    </row>
    <row r="63" spans="1:69" ht="17" thickTop="1" thickBot="1" x14ac:dyDescent="0.25">
      <c r="U63" s="12" t="s">
        <v>103</v>
      </c>
      <c r="V63" s="10">
        <v>0</v>
      </c>
      <c r="W63" s="10">
        <v>0</v>
      </c>
      <c r="X63" s="11">
        <v>0</v>
      </c>
      <c r="Y63" s="10">
        <v>0</v>
      </c>
      <c r="Z63" s="11">
        <v>0</v>
      </c>
      <c r="AA63" s="10">
        <v>0</v>
      </c>
      <c r="AB63" s="11">
        <v>0</v>
      </c>
      <c r="AC63" s="10">
        <v>0</v>
      </c>
      <c r="AD63" s="11">
        <v>0</v>
      </c>
      <c r="AE63" s="10">
        <v>0</v>
      </c>
      <c r="AF63" s="11">
        <v>1</v>
      </c>
      <c r="AG63" s="10">
        <v>2</v>
      </c>
      <c r="AH63" s="11">
        <v>1</v>
      </c>
      <c r="AI63" s="10">
        <v>0</v>
      </c>
      <c r="AJ63" s="11">
        <v>0</v>
      </c>
      <c r="AK63" s="10">
        <v>2</v>
      </c>
      <c r="AL63" s="11">
        <v>2</v>
      </c>
      <c r="AM63" s="10">
        <v>0</v>
      </c>
      <c r="AN63" s="11">
        <v>0</v>
      </c>
      <c r="AO63" s="10">
        <v>3</v>
      </c>
      <c r="AP63" s="11">
        <v>3</v>
      </c>
      <c r="AQ63" s="10">
        <v>0</v>
      </c>
      <c r="AR63" s="11">
        <v>1</v>
      </c>
      <c r="AS63" s="10">
        <v>4</v>
      </c>
      <c r="AT63" s="11">
        <v>3</v>
      </c>
      <c r="AU63" s="10">
        <v>0</v>
      </c>
      <c r="AV63" s="11">
        <v>1</v>
      </c>
      <c r="AW63" s="10">
        <v>3</v>
      </c>
      <c r="AX63" s="11">
        <v>3</v>
      </c>
      <c r="AY63" s="10">
        <v>3</v>
      </c>
      <c r="AZ63" s="11">
        <v>3</v>
      </c>
      <c r="BA63" s="10">
        <v>4</v>
      </c>
      <c r="BB63" s="11">
        <v>3</v>
      </c>
      <c r="BC63" s="10">
        <v>2</v>
      </c>
      <c r="BD63" s="11">
        <v>4</v>
      </c>
      <c r="BE63" s="10">
        <v>4</v>
      </c>
      <c r="BF63" s="11">
        <v>4</v>
      </c>
      <c r="BG63" s="10">
        <v>4</v>
      </c>
      <c r="BH63" s="11">
        <v>5</v>
      </c>
      <c r="BI63" s="10">
        <v>5</v>
      </c>
      <c r="BJ63" s="11">
        <v>4</v>
      </c>
      <c r="BK63" s="10">
        <v>5</v>
      </c>
      <c r="BL63" s="11">
        <v>3</v>
      </c>
      <c r="BM63" s="10">
        <v>4</v>
      </c>
      <c r="BN63" s="11">
        <v>7</v>
      </c>
      <c r="BO63" s="10">
        <v>8</v>
      </c>
      <c r="BP63" s="11">
        <v>8</v>
      </c>
      <c r="BQ63" s="10">
        <v>8</v>
      </c>
    </row>
    <row r="64" spans="1:69" ht="17" thickTop="1" thickBot="1" x14ac:dyDescent="0.25">
      <c r="U64" s="12" t="s">
        <v>89</v>
      </c>
      <c r="V64" s="10">
        <v>0</v>
      </c>
      <c r="W64" s="10">
        <v>1</v>
      </c>
      <c r="X64" s="11">
        <v>1</v>
      </c>
      <c r="Y64" s="10">
        <v>1</v>
      </c>
      <c r="Z64" s="11">
        <v>2</v>
      </c>
      <c r="AA64" s="10">
        <v>1</v>
      </c>
      <c r="AB64" s="11">
        <v>0</v>
      </c>
      <c r="AC64" s="10">
        <v>1</v>
      </c>
      <c r="AD64" s="11">
        <v>1</v>
      </c>
      <c r="AE64" s="10">
        <v>1</v>
      </c>
      <c r="AF64" s="11">
        <v>2</v>
      </c>
      <c r="AG64" s="10">
        <v>2</v>
      </c>
      <c r="AH64" s="11">
        <v>1</v>
      </c>
      <c r="AI64" s="10">
        <v>1</v>
      </c>
      <c r="AJ64" s="11">
        <v>2</v>
      </c>
      <c r="AK64" s="10">
        <v>2</v>
      </c>
      <c r="AL64" s="11">
        <v>1</v>
      </c>
      <c r="AM64" s="10">
        <v>0</v>
      </c>
      <c r="AN64" s="11">
        <v>2</v>
      </c>
      <c r="AO64" s="10">
        <v>4</v>
      </c>
      <c r="AP64" s="11">
        <v>2</v>
      </c>
      <c r="AQ64" s="10">
        <v>3</v>
      </c>
      <c r="AR64" s="11">
        <v>4</v>
      </c>
      <c r="AS64" s="10">
        <v>2</v>
      </c>
      <c r="AT64" s="11">
        <v>1</v>
      </c>
      <c r="AU64" s="10">
        <v>2</v>
      </c>
      <c r="AV64" s="11">
        <v>6</v>
      </c>
      <c r="AW64" s="10">
        <v>9</v>
      </c>
      <c r="AX64" s="11">
        <v>8</v>
      </c>
      <c r="AY64" s="10">
        <v>9</v>
      </c>
      <c r="AZ64" s="11">
        <v>13</v>
      </c>
      <c r="BA64" s="10">
        <v>9</v>
      </c>
      <c r="BB64" s="11">
        <v>5</v>
      </c>
      <c r="BC64" s="10">
        <v>5</v>
      </c>
      <c r="BD64" s="11">
        <v>7</v>
      </c>
      <c r="BE64" s="10">
        <v>6</v>
      </c>
      <c r="BF64" s="11">
        <v>4</v>
      </c>
      <c r="BG64" s="10">
        <v>5</v>
      </c>
      <c r="BH64" s="11">
        <v>3</v>
      </c>
      <c r="BI64" s="10">
        <v>9</v>
      </c>
      <c r="BJ64" s="11">
        <v>9</v>
      </c>
      <c r="BK64" s="10">
        <v>4</v>
      </c>
      <c r="BL64" s="11">
        <v>5</v>
      </c>
      <c r="BM64" s="10">
        <v>5</v>
      </c>
      <c r="BN64" s="11">
        <v>11</v>
      </c>
      <c r="BO64" s="10">
        <v>17</v>
      </c>
      <c r="BP64" s="11">
        <v>16</v>
      </c>
      <c r="BQ64" s="10">
        <v>13</v>
      </c>
    </row>
    <row r="65" spans="21:70" ht="17" thickTop="1" thickBot="1" x14ac:dyDescent="0.25">
      <c r="U65" s="12" t="s">
        <v>210</v>
      </c>
      <c r="V65" s="10">
        <v>0</v>
      </c>
      <c r="W65" s="10">
        <v>0</v>
      </c>
      <c r="X65" s="11">
        <v>0</v>
      </c>
      <c r="Y65" s="10">
        <v>0</v>
      </c>
      <c r="Z65" s="11">
        <v>0</v>
      </c>
      <c r="AA65" s="10">
        <v>0</v>
      </c>
      <c r="AB65" s="11">
        <v>0</v>
      </c>
      <c r="AC65" s="10">
        <v>1</v>
      </c>
      <c r="AD65" s="11">
        <v>1</v>
      </c>
      <c r="AE65" s="10">
        <v>1</v>
      </c>
      <c r="AF65" s="11">
        <v>2</v>
      </c>
      <c r="AG65" s="10">
        <v>1</v>
      </c>
      <c r="AH65" s="11">
        <v>0</v>
      </c>
      <c r="AI65" s="10">
        <v>0</v>
      </c>
      <c r="AJ65" s="11">
        <v>1</v>
      </c>
      <c r="AK65" s="10">
        <v>1</v>
      </c>
      <c r="AL65" s="11">
        <v>2</v>
      </c>
      <c r="AM65" s="10">
        <v>2</v>
      </c>
      <c r="AN65" s="11">
        <v>0</v>
      </c>
      <c r="AO65" s="10">
        <v>0</v>
      </c>
      <c r="AP65" s="11">
        <v>2</v>
      </c>
      <c r="AQ65" s="10">
        <v>2</v>
      </c>
      <c r="AR65" s="11">
        <v>1</v>
      </c>
      <c r="AS65" s="10">
        <v>2</v>
      </c>
      <c r="AT65" s="11">
        <v>2</v>
      </c>
      <c r="AU65" s="10">
        <v>1</v>
      </c>
      <c r="AV65" s="11">
        <v>0</v>
      </c>
      <c r="AW65" s="10">
        <v>1</v>
      </c>
      <c r="AX65" s="11">
        <v>1</v>
      </c>
      <c r="AY65" s="10">
        <v>2</v>
      </c>
      <c r="AZ65" s="11">
        <v>4</v>
      </c>
      <c r="BA65" s="10">
        <v>2</v>
      </c>
      <c r="BB65" s="11">
        <v>1</v>
      </c>
      <c r="BC65" s="10">
        <v>4</v>
      </c>
      <c r="BD65" s="11">
        <v>4</v>
      </c>
      <c r="BE65" s="10">
        <v>3</v>
      </c>
      <c r="BF65" s="11">
        <v>4</v>
      </c>
      <c r="BG65" s="10">
        <v>3</v>
      </c>
      <c r="BH65" s="11">
        <v>5</v>
      </c>
      <c r="BI65" s="10">
        <v>4</v>
      </c>
      <c r="BJ65" s="11">
        <v>2</v>
      </c>
      <c r="BK65" s="10">
        <v>5</v>
      </c>
      <c r="BL65" s="11">
        <v>11</v>
      </c>
      <c r="BM65" s="10">
        <v>9</v>
      </c>
      <c r="BN65" s="11">
        <v>4</v>
      </c>
      <c r="BO65" s="10">
        <v>5</v>
      </c>
      <c r="BP65" s="11">
        <v>3</v>
      </c>
      <c r="BQ65" s="10">
        <v>2</v>
      </c>
    </row>
    <row r="66" spans="21:70" ht="17" thickTop="1" thickBot="1" x14ac:dyDescent="0.25">
      <c r="U66" s="7" t="s">
        <v>95</v>
      </c>
      <c r="V66" s="8">
        <v>2</v>
      </c>
      <c r="W66" s="8">
        <v>1</v>
      </c>
      <c r="X66" s="9">
        <v>0</v>
      </c>
      <c r="Y66" s="8">
        <v>0</v>
      </c>
      <c r="Z66" s="9">
        <v>0</v>
      </c>
      <c r="AA66" s="8">
        <v>0</v>
      </c>
      <c r="AB66" s="9">
        <v>0</v>
      </c>
      <c r="AC66" s="8">
        <v>0</v>
      </c>
      <c r="AD66" s="9">
        <v>0</v>
      </c>
      <c r="AE66" s="8">
        <v>0</v>
      </c>
      <c r="AF66" s="9">
        <v>0</v>
      </c>
      <c r="AG66" s="8">
        <v>0</v>
      </c>
      <c r="AH66" s="9">
        <v>0</v>
      </c>
      <c r="AI66" s="8">
        <v>0</v>
      </c>
      <c r="AJ66" s="9">
        <v>0</v>
      </c>
      <c r="AK66" s="8">
        <v>1</v>
      </c>
      <c r="AL66" s="9">
        <v>2</v>
      </c>
      <c r="AM66" s="8">
        <v>1</v>
      </c>
      <c r="AN66" s="9">
        <v>0</v>
      </c>
      <c r="AO66" s="8">
        <v>0</v>
      </c>
      <c r="AP66" s="9">
        <v>1</v>
      </c>
      <c r="AQ66" s="8">
        <v>3</v>
      </c>
      <c r="AR66" s="9">
        <v>5</v>
      </c>
      <c r="AS66" s="8">
        <v>4</v>
      </c>
      <c r="AT66" s="9">
        <v>3</v>
      </c>
      <c r="AU66" s="8">
        <v>2</v>
      </c>
      <c r="AV66" s="9">
        <v>0</v>
      </c>
      <c r="AW66" s="8">
        <v>1</v>
      </c>
      <c r="AX66" s="9">
        <v>4</v>
      </c>
      <c r="AY66" s="8">
        <v>5</v>
      </c>
      <c r="AZ66" s="9">
        <v>2</v>
      </c>
      <c r="BA66" s="8">
        <v>4</v>
      </c>
      <c r="BB66" s="9">
        <v>4</v>
      </c>
      <c r="BC66" s="8">
        <v>1</v>
      </c>
      <c r="BD66" s="9">
        <v>2</v>
      </c>
      <c r="BE66" s="8">
        <v>5</v>
      </c>
      <c r="BF66" s="9">
        <v>6</v>
      </c>
      <c r="BG66" s="8">
        <v>5</v>
      </c>
      <c r="BH66" s="9">
        <v>7</v>
      </c>
      <c r="BI66" s="8">
        <v>9</v>
      </c>
      <c r="BJ66" s="9">
        <v>7</v>
      </c>
      <c r="BK66" s="8">
        <v>4</v>
      </c>
      <c r="BL66" s="9">
        <v>3</v>
      </c>
      <c r="BM66" s="8">
        <v>3</v>
      </c>
      <c r="BN66" s="9">
        <v>6</v>
      </c>
      <c r="BO66" s="8">
        <v>15</v>
      </c>
      <c r="BP66" s="9">
        <v>12</v>
      </c>
      <c r="BQ66" s="8">
        <v>4</v>
      </c>
    </row>
    <row r="67" spans="21:70" ht="16" thickTop="1" x14ac:dyDescent="0.2"/>
    <row r="70" spans="21:70" x14ac:dyDescent="0.2">
      <c r="V70" s="10">
        <v>1999.5</v>
      </c>
      <c r="W70" s="10">
        <v>2000</v>
      </c>
      <c r="X70" s="11">
        <v>2000.5</v>
      </c>
      <c r="Y70" s="10">
        <v>2001</v>
      </c>
      <c r="Z70" s="11">
        <v>2001.5</v>
      </c>
      <c r="AA70" s="10">
        <v>2002</v>
      </c>
      <c r="AB70" s="11">
        <v>2002.5</v>
      </c>
      <c r="AC70" s="10">
        <v>2003</v>
      </c>
      <c r="AD70" s="11">
        <v>2003.5</v>
      </c>
      <c r="AE70" s="10">
        <v>2004</v>
      </c>
      <c r="AF70" s="11">
        <v>2004.5</v>
      </c>
      <c r="AG70" s="10">
        <v>2005</v>
      </c>
      <c r="AH70" s="11">
        <v>2005.5</v>
      </c>
      <c r="AI70" s="10">
        <v>2006</v>
      </c>
      <c r="AJ70" s="11">
        <v>2006.5</v>
      </c>
      <c r="AK70" s="10">
        <v>2007</v>
      </c>
      <c r="AL70" s="11">
        <v>2007.5</v>
      </c>
      <c r="AM70" s="10">
        <v>2008</v>
      </c>
      <c r="AN70" s="11">
        <v>2008.5</v>
      </c>
      <c r="AO70" s="10">
        <v>2009</v>
      </c>
      <c r="AP70" s="11">
        <v>2009.5</v>
      </c>
      <c r="AQ70" s="10">
        <v>2010</v>
      </c>
      <c r="AR70" s="11">
        <v>2010.5</v>
      </c>
      <c r="AS70" s="10">
        <v>2011</v>
      </c>
      <c r="AT70" s="11">
        <v>2011.5</v>
      </c>
      <c r="AU70" s="10">
        <v>2012</v>
      </c>
      <c r="AV70" s="11">
        <v>2012.5</v>
      </c>
      <c r="AW70" s="10">
        <v>2013</v>
      </c>
      <c r="AX70" s="11">
        <v>2013.5</v>
      </c>
      <c r="AY70" s="10">
        <v>2014</v>
      </c>
      <c r="AZ70" s="11">
        <v>2014.5</v>
      </c>
      <c r="BA70" s="10">
        <v>2015</v>
      </c>
      <c r="BB70" s="11">
        <v>2015.5</v>
      </c>
      <c r="BC70" s="10">
        <v>2016</v>
      </c>
      <c r="BD70" s="11">
        <v>2016.5</v>
      </c>
      <c r="BE70" s="10">
        <v>2017</v>
      </c>
      <c r="BF70" s="11">
        <v>2017.5</v>
      </c>
      <c r="BG70" s="10">
        <v>2018</v>
      </c>
      <c r="BH70" s="11">
        <v>2018.5</v>
      </c>
      <c r="BI70" s="10">
        <v>2019</v>
      </c>
      <c r="BJ70" s="11">
        <v>2019.5</v>
      </c>
      <c r="BK70" s="10">
        <v>2020</v>
      </c>
      <c r="BL70" s="11">
        <v>2020.5</v>
      </c>
      <c r="BM70" s="10">
        <v>2021</v>
      </c>
      <c r="BN70" s="11">
        <v>2021.5</v>
      </c>
      <c r="BO70" s="10">
        <v>2022</v>
      </c>
      <c r="BP70" s="11">
        <v>2022.5</v>
      </c>
      <c r="BQ70" s="10">
        <v>2023</v>
      </c>
    </row>
    <row r="71" spans="21:70" ht="16" thickBot="1" x14ac:dyDescent="0.25">
      <c r="U71" s="12" t="s">
        <v>124</v>
      </c>
      <c r="V71" s="10">
        <v>0</v>
      </c>
      <c r="W71" s="10">
        <v>0</v>
      </c>
      <c r="X71" s="11">
        <v>0</v>
      </c>
      <c r="Y71" s="10">
        <v>0</v>
      </c>
      <c r="Z71" s="11">
        <v>0</v>
      </c>
      <c r="AA71" s="10">
        <v>0</v>
      </c>
      <c r="AB71" s="11">
        <v>0</v>
      </c>
      <c r="AC71" s="10">
        <v>0</v>
      </c>
      <c r="AD71" s="11">
        <v>0</v>
      </c>
      <c r="AE71" s="10">
        <v>0</v>
      </c>
      <c r="AF71" s="11">
        <v>0</v>
      </c>
      <c r="AG71" s="10">
        <v>1</v>
      </c>
      <c r="AH71" s="11">
        <v>1</v>
      </c>
      <c r="AI71" s="10">
        <v>1</v>
      </c>
      <c r="AJ71" s="11">
        <v>1</v>
      </c>
      <c r="AK71" s="10">
        <v>0</v>
      </c>
      <c r="AL71" s="11">
        <v>0</v>
      </c>
      <c r="AM71" s="10">
        <v>0</v>
      </c>
      <c r="AN71" s="11">
        <v>0</v>
      </c>
      <c r="AO71" s="10">
        <v>0</v>
      </c>
      <c r="AP71" s="11">
        <v>0</v>
      </c>
      <c r="AQ71" s="10">
        <v>0</v>
      </c>
      <c r="AR71" s="11">
        <v>0</v>
      </c>
      <c r="AS71" s="10">
        <v>0</v>
      </c>
      <c r="AT71" s="11">
        <v>1</v>
      </c>
      <c r="AU71" s="10">
        <v>1</v>
      </c>
      <c r="AV71" s="11">
        <v>0</v>
      </c>
      <c r="AW71" s="10">
        <v>0</v>
      </c>
      <c r="AX71" s="11">
        <v>0</v>
      </c>
      <c r="AY71" s="10">
        <v>2</v>
      </c>
      <c r="AZ71" s="11">
        <v>2</v>
      </c>
      <c r="BA71" s="10">
        <v>2</v>
      </c>
      <c r="BB71" s="11">
        <v>3</v>
      </c>
      <c r="BC71" s="10">
        <v>1</v>
      </c>
      <c r="BD71" s="11">
        <v>2</v>
      </c>
      <c r="BE71" s="10">
        <v>3</v>
      </c>
      <c r="BF71" s="11">
        <v>2</v>
      </c>
      <c r="BG71" s="10">
        <v>2</v>
      </c>
      <c r="BH71" s="11">
        <v>1</v>
      </c>
      <c r="BI71" s="10">
        <v>3</v>
      </c>
      <c r="BJ71" s="11">
        <v>3</v>
      </c>
      <c r="BK71" s="10">
        <v>2</v>
      </c>
      <c r="BL71" s="11">
        <v>5</v>
      </c>
      <c r="BM71" s="10">
        <v>4</v>
      </c>
      <c r="BN71" s="11">
        <v>6</v>
      </c>
      <c r="BO71" s="10">
        <v>8</v>
      </c>
      <c r="BP71" s="11">
        <v>5</v>
      </c>
      <c r="BQ71" s="10">
        <v>2</v>
      </c>
    </row>
    <row r="72" spans="21:70" ht="17" thickTop="1" thickBot="1" x14ac:dyDescent="0.25">
      <c r="U72" s="12" t="s">
        <v>103</v>
      </c>
      <c r="V72" s="10">
        <v>0</v>
      </c>
      <c r="W72" s="10">
        <v>0</v>
      </c>
      <c r="X72" s="11">
        <v>0</v>
      </c>
      <c r="Y72" s="10">
        <v>0</v>
      </c>
      <c r="Z72" s="11">
        <v>0</v>
      </c>
      <c r="AA72" s="10">
        <v>0</v>
      </c>
      <c r="AB72" s="11">
        <v>0</v>
      </c>
      <c r="AC72" s="10">
        <v>0</v>
      </c>
      <c r="AD72" s="11">
        <v>0</v>
      </c>
      <c r="AE72" s="10">
        <v>0</v>
      </c>
      <c r="AF72" s="11">
        <v>1</v>
      </c>
      <c r="AG72" s="10">
        <v>2</v>
      </c>
      <c r="AH72" s="11">
        <v>1</v>
      </c>
      <c r="AI72" s="10">
        <v>0</v>
      </c>
      <c r="AJ72" s="11">
        <v>0</v>
      </c>
      <c r="AK72" s="10">
        <v>2</v>
      </c>
      <c r="AL72" s="11">
        <v>2</v>
      </c>
      <c r="AM72" s="10">
        <v>0</v>
      </c>
      <c r="AN72" s="11">
        <v>0</v>
      </c>
      <c r="AO72" s="10">
        <v>3</v>
      </c>
      <c r="AP72" s="11">
        <v>3</v>
      </c>
      <c r="AQ72" s="10">
        <v>0</v>
      </c>
      <c r="AR72" s="11">
        <v>1</v>
      </c>
      <c r="AS72" s="10">
        <v>4</v>
      </c>
      <c r="AT72" s="11">
        <v>3</v>
      </c>
      <c r="AU72" s="10">
        <v>0</v>
      </c>
      <c r="AV72" s="11">
        <v>1</v>
      </c>
      <c r="AW72" s="10">
        <v>3</v>
      </c>
      <c r="AX72" s="11">
        <v>3</v>
      </c>
      <c r="AY72" s="10">
        <v>3</v>
      </c>
      <c r="AZ72" s="11">
        <v>3</v>
      </c>
      <c r="BA72" s="10">
        <v>4</v>
      </c>
      <c r="BB72" s="11">
        <v>3</v>
      </c>
      <c r="BC72" s="10">
        <v>2</v>
      </c>
      <c r="BD72" s="11">
        <v>4</v>
      </c>
      <c r="BE72" s="10">
        <v>4</v>
      </c>
      <c r="BF72" s="11">
        <v>4</v>
      </c>
      <c r="BG72" s="10">
        <v>4</v>
      </c>
      <c r="BH72" s="11">
        <v>5</v>
      </c>
      <c r="BI72" s="10">
        <v>5</v>
      </c>
      <c r="BJ72" s="11">
        <v>4</v>
      </c>
      <c r="BK72" s="10">
        <v>5</v>
      </c>
      <c r="BL72" s="11">
        <v>3</v>
      </c>
      <c r="BM72" s="10">
        <v>4</v>
      </c>
      <c r="BN72" s="11">
        <v>7</v>
      </c>
      <c r="BO72" s="10">
        <v>8</v>
      </c>
      <c r="BP72" s="11">
        <v>8</v>
      </c>
      <c r="BQ72" s="10">
        <v>8</v>
      </c>
    </row>
    <row r="73" spans="21:70" ht="17" thickTop="1" thickBot="1" x14ac:dyDescent="0.25">
      <c r="U73" s="12" t="s">
        <v>89</v>
      </c>
      <c r="V73" s="10">
        <v>0</v>
      </c>
      <c r="W73" s="10">
        <v>1</v>
      </c>
      <c r="X73" s="11">
        <v>1</v>
      </c>
      <c r="Y73" s="10">
        <v>1</v>
      </c>
      <c r="Z73" s="11">
        <v>2</v>
      </c>
      <c r="AA73" s="10">
        <v>1</v>
      </c>
      <c r="AB73" s="11">
        <v>0</v>
      </c>
      <c r="AC73" s="10">
        <v>1</v>
      </c>
      <c r="AD73" s="11">
        <v>1</v>
      </c>
      <c r="AE73" s="10">
        <v>1</v>
      </c>
      <c r="AF73" s="11">
        <v>2</v>
      </c>
      <c r="AG73" s="10">
        <v>2</v>
      </c>
      <c r="AH73" s="11">
        <v>1</v>
      </c>
      <c r="AI73" s="10">
        <v>1</v>
      </c>
      <c r="AJ73" s="11">
        <v>2</v>
      </c>
      <c r="AK73" s="10">
        <v>2</v>
      </c>
      <c r="AL73" s="11">
        <v>1</v>
      </c>
      <c r="AM73" s="10">
        <v>0</v>
      </c>
      <c r="AN73" s="11">
        <v>2</v>
      </c>
      <c r="AO73" s="10">
        <v>4</v>
      </c>
      <c r="AP73" s="11">
        <v>2</v>
      </c>
      <c r="AQ73" s="10">
        <v>3</v>
      </c>
      <c r="AR73" s="11">
        <v>4</v>
      </c>
      <c r="AS73" s="10">
        <v>2</v>
      </c>
      <c r="AT73" s="11">
        <v>1</v>
      </c>
      <c r="AU73" s="10">
        <v>2</v>
      </c>
      <c r="AV73" s="11">
        <v>6</v>
      </c>
      <c r="AW73" s="10">
        <v>9</v>
      </c>
      <c r="AX73" s="11">
        <v>8</v>
      </c>
      <c r="AY73" s="10">
        <v>9</v>
      </c>
      <c r="AZ73" s="11">
        <v>13</v>
      </c>
      <c r="BA73" s="10">
        <v>9</v>
      </c>
      <c r="BB73" s="11">
        <v>5</v>
      </c>
      <c r="BC73" s="10">
        <v>5</v>
      </c>
      <c r="BD73" s="11">
        <v>7</v>
      </c>
      <c r="BE73" s="10">
        <v>6</v>
      </c>
      <c r="BF73" s="11">
        <v>4</v>
      </c>
      <c r="BG73" s="10">
        <v>5</v>
      </c>
      <c r="BH73" s="11">
        <v>3</v>
      </c>
      <c r="BI73" s="10">
        <v>9</v>
      </c>
      <c r="BJ73" s="11">
        <v>9</v>
      </c>
      <c r="BK73" s="10">
        <v>4</v>
      </c>
      <c r="BL73" s="11">
        <v>5</v>
      </c>
      <c r="BM73" s="10">
        <v>5</v>
      </c>
      <c r="BN73" s="11">
        <v>11</v>
      </c>
      <c r="BO73" s="10">
        <v>17</v>
      </c>
      <c r="BP73" s="11">
        <v>16</v>
      </c>
      <c r="BQ73" s="10">
        <v>13</v>
      </c>
    </row>
    <row r="74" spans="21:70" ht="16" thickTop="1" x14ac:dyDescent="0.2">
      <c r="U74" s="14" t="s">
        <v>2596</v>
      </c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6">
        <v>7.3429332281290058</v>
      </c>
      <c r="AV74" s="16">
        <v>7.7210112765887482</v>
      </c>
      <c r="AW74" s="16">
        <v>7.7210112765887482</v>
      </c>
      <c r="AX74" s="16">
        <v>7.7210112765887482</v>
      </c>
      <c r="AY74" s="16">
        <v>7.8223800287120122</v>
      </c>
      <c r="AZ74" s="16">
        <v>7.8442975967386657</v>
      </c>
      <c r="BA74" s="16">
        <v>8.2415535172217282</v>
      </c>
      <c r="BB74" s="16">
        <v>8.8511358779629798</v>
      </c>
      <c r="BC74" s="16">
        <v>9.099078366264477</v>
      </c>
      <c r="BD74" s="16">
        <v>9.8935902072306039</v>
      </c>
      <c r="BE74" s="16">
        <v>10.49906302396686</v>
      </c>
      <c r="BF74" s="16">
        <v>11.260698512893008</v>
      </c>
      <c r="BG74" s="16">
        <v>13.140129971178396</v>
      </c>
      <c r="BH74" s="16">
        <v>14.540114628880781</v>
      </c>
      <c r="BI74" s="16">
        <v>15.367502821886886</v>
      </c>
      <c r="BJ74" s="16">
        <v>16.915431063769169</v>
      </c>
      <c r="BK74" s="16">
        <v>17.748298648781933</v>
      </c>
      <c r="BL74" s="16">
        <v>18.337333289498201</v>
      </c>
      <c r="BM74" s="16">
        <v>20.290736539873539</v>
      </c>
      <c r="BN74" s="16">
        <v>22.73180567884188</v>
      </c>
      <c r="BO74" s="16">
        <v>24.616990498734264</v>
      </c>
      <c r="BP74" s="16">
        <v>29.503238320675923</v>
      </c>
      <c r="BQ74" s="16">
        <v>35.743169937863726</v>
      </c>
      <c r="BR74" s="13"/>
    </row>
    <row r="77" spans="21:70" x14ac:dyDescent="0.2">
      <c r="V77" s="10">
        <v>1999.5</v>
      </c>
      <c r="W77" s="10">
        <v>2000</v>
      </c>
      <c r="X77" s="11">
        <v>2000.5</v>
      </c>
      <c r="Y77" s="10">
        <v>2001</v>
      </c>
      <c r="Z77" s="11">
        <v>2001.5</v>
      </c>
      <c r="AA77" s="10">
        <v>2002</v>
      </c>
      <c r="AB77" s="11">
        <v>2002.5</v>
      </c>
      <c r="AC77" s="10">
        <v>2003</v>
      </c>
      <c r="AD77" s="11">
        <v>2003.5</v>
      </c>
      <c r="AE77" s="10">
        <v>2004</v>
      </c>
      <c r="AF77" s="11">
        <v>2004.5</v>
      </c>
      <c r="AG77" s="10">
        <v>2005</v>
      </c>
      <c r="AH77" s="11">
        <v>2005.5</v>
      </c>
      <c r="AI77" s="10">
        <v>2006</v>
      </c>
      <c r="AJ77" s="11">
        <v>2006.5</v>
      </c>
      <c r="AK77" s="10">
        <v>2007</v>
      </c>
      <c r="AL77" s="11">
        <v>2007.5</v>
      </c>
      <c r="AM77" s="10">
        <v>2008</v>
      </c>
      <c r="AN77" s="11">
        <v>2008.5</v>
      </c>
      <c r="AO77" s="10">
        <v>2009</v>
      </c>
      <c r="AP77" s="11">
        <v>2009.5</v>
      </c>
      <c r="AQ77" s="10">
        <v>2010</v>
      </c>
      <c r="AR77" s="11">
        <v>2010.5</v>
      </c>
      <c r="AS77" s="10">
        <v>2011</v>
      </c>
      <c r="AT77" s="11">
        <v>2011.5</v>
      </c>
      <c r="AU77" s="10">
        <v>2012</v>
      </c>
      <c r="AV77" s="11">
        <v>2012.5</v>
      </c>
      <c r="AW77" s="10">
        <v>2013</v>
      </c>
      <c r="AX77" s="11">
        <v>2013.5</v>
      </c>
      <c r="AY77" s="10">
        <v>2014</v>
      </c>
      <c r="AZ77" s="11">
        <v>2014.5</v>
      </c>
      <c r="BA77" s="10">
        <v>2015</v>
      </c>
      <c r="BB77" s="11">
        <v>2015.5</v>
      </c>
      <c r="BC77" s="10">
        <v>2016</v>
      </c>
      <c r="BD77" s="11">
        <v>2016.5</v>
      </c>
      <c r="BE77" s="10">
        <v>2017</v>
      </c>
      <c r="BF77" s="11">
        <v>2017.5</v>
      </c>
      <c r="BG77" s="10">
        <v>2018</v>
      </c>
      <c r="BH77" s="11">
        <v>2018.5</v>
      </c>
      <c r="BI77" s="10">
        <v>2019</v>
      </c>
      <c r="BJ77" s="11">
        <v>2019.5</v>
      </c>
      <c r="BK77" s="10">
        <v>2020</v>
      </c>
      <c r="BL77" s="11">
        <v>2020.5</v>
      </c>
      <c r="BM77" s="10">
        <v>2021</v>
      </c>
      <c r="BN77" s="11">
        <v>2021.5</v>
      </c>
      <c r="BO77" s="10">
        <v>2022</v>
      </c>
      <c r="BP77" s="11">
        <v>2022.5</v>
      </c>
      <c r="BQ77" s="10">
        <v>2023</v>
      </c>
    </row>
    <row r="78" spans="21:70" ht="16" thickBot="1" x14ac:dyDescent="0.25">
      <c r="U78" s="12" t="s">
        <v>2595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1</v>
      </c>
      <c r="AG78">
        <v>3</v>
      </c>
      <c r="AH78">
        <v>2</v>
      </c>
      <c r="AI78">
        <v>1</v>
      </c>
      <c r="AJ78">
        <v>1</v>
      </c>
      <c r="AK78">
        <v>2</v>
      </c>
      <c r="AL78">
        <v>2</v>
      </c>
      <c r="AM78">
        <v>0</v>
      </c>
      <c r="AN78">
        <v>0</v>
      </c>
      <c r="AO78">
        <v>3</v>
      </c>
      <c r="AP78">
        <v>3</v>
      </c>
      <c r="AQ78">
        <v>0</v>
      </c>
      <c r="AR78">
        <v>1</v>
      </c>
      <c r="AS78">
        <v>4</v>
      </c>
      <c r="AT78">
        <v>4</v>
      </c>
      <c r="AU78">
        <v>1</v>
      </c>
      <c r="AV78">
        <v>1</v>
      </c>
      <c r="AW78">
        <v>3</v>
      </c>
      <c r="AX78">
        <v>3</v>
      </c>
      <c r="AY78">
        <v>5</v>
      </c>
      <c r="AZ78">
        <v>5</v>
      </c>
      <c r="BA78">
        <v>6</v>
      </c>
      <c r="BB78">
        <v>6</v>
      </c>
      <c r="BC78">
        <v>3</v>
      </c>
      <c r="BD78">
        <v>6</v>
      </c>
      <c r="BE78">
        <v>7</v>
      </c>
      <c r="BF78">
        <v>6</v>
      </c>
      <c r="BG78">
        <v>6</v>
      </c>
      <c r="BH78">
        <v>6</v>
      </c>
      <c r="BI78">
        <v>8</v>
      </c>
      <c r="BJ78">
        <v>7</v>
      </c>
      <c r="BK78">
        <v>7</v>
      </c>
      <c r="BL78">
        <v>8</v>
      </c>
      <c r="BM78">
        <v>8</v>
      </c>
      <c r="BN78">
        <v>13</v>
      </c>
      <c r="BO78">
        <v>16</v>
      </c>
      <c r="BP78">
        <v>13</v>
      </c>
      <c r="BQ78">
        <v>10</v>
      </c>
    </row>
    <row r="79" spans="21:70" ht="17" thickTop="1" thickBot="1" x14ac:dyDescent="0.25">
      <c r="U79" s="12" t="s">
        <v>89</v>
      </c>
      <c r="V79" s="10">
        <v>0</v>
      </c>
      <c r="W79" s="10">
        <v>1</v>
      </c>
      <c r="X79" s="11">
        <v>1</v>
      </c>
      <c r="Y79" s="10">
        <v>1</v>
      </c>
      <c r="Z79" s="11">
        <v>2</v>
      </c>
      <c r="AA79" s="10">
        <v>1</v>
      </c>
      <c r="AB79" s="11">
        <v>0</v>
      </c>
      <c r="AC79" s="10">
        <v>1</v>
      </c>
      <c r="AD79" s="11">
        <v>1</v>
      </c>
      <c r="AE79" s="10">
        <v>1</v>
      </c>
      <c r="AF79" s="11">
        <v>2</v>
      </c>
      <c r="AG79" s="10">
        <v>2</v>
      </c>
      <c r="AH79" s="11">
        <v>1</v>
      </c>
      <c r="AI79" s="10">
        <v>1</v>
      </c>
      <c r="AJ79" s="11">
        <v>2</v>
      </c>
      <c r="AK79" s="10">
        <v>2</v>
      </c>
      <c r="AL79" s="11">
        <v>1</v>
      </c>
      <c r="AM79" s="10">
        <v>0</v>
      </c>
      <c r="AN79" s="11">
        <v>2</v>
      </c>
      <c r="AO79" s="10">
        <v>4</v>
      </c>
      <c r="AP79" s="11">
        <v>2</v>
      </c>
      <c r="AQ79" s="10">
        <v>3</v>
      </c>
      <c r="AR79" s="11">
        <v>4</v>
      </c>
      <c r="AS79" s="10">
        <v>2</v>
      </c>
      <c r="AT79" s="11">
        <v>1</v>
      </c>
      <c r="AU79" s="10">
        <v>2</v>
      </c>
      <c r="AV79" s="11">
        <v>6</v>
      </c>
      <c r="AW79" s="10">
        <v>9</v>
      </c>
      <c r="AX79" s="11">
        <v>8</v>
      </c>
      <c r="AY79" s="10">
        <v>9</v>
      </c>
      <c r="AZ79" s="11">
        <v>13</v>
      </c>
      <c r="BA79" s="10">
        <v>9</v>
      </c>
      <c r="BB79" s="11">
        <v>5</v>
      </c>
      <c r="BC79" s="10">
        <v>5</v>
      </c>
      <c r="BD79" s="11">
        <v>7</v>
      </c>
      <c r="BE79" s="10">
        <v>6</v>
      </c>
      <c r="BF79" s="11">
        <v>4</v>
      </c>
      <c r="BG79" s="10">
        <v>5</v>
      </c>
      <c r="BH79" s="11">
        <v>3</v>
      </c>
      <c r="BI79" s="10">
        <v>9</v>
      </c>
      <c r="BJ79" s="11">
        <v>9</v>
      </c>
      <c r="BK79" s="10">
        <v>4</v>
      </c>
      <c r="BL79" s="11">
        <v>5</v>
      </c>
      <c r="BM79" s="10">
        <v>5</v>
      </c>
      <c r="BN79" s="11">
        <v>11</v>
      </c>
      <c r="BO79" s="10">
        <v>17</v>
      </c>
      <c r="BP79" s="11">
        <v>16</v>
      </c>
      <c r="BQ79" s="10">
        <v>13</v>
      </c>
    </row>
    <row r="80" spans="21:70" ht="16" thickTop="1" x14ac:dyDescent="0.2"/>
    <row r="114" spans="21:44" x14ac:dyDescent="0.2">
      <c r="U114" t="s">
        <v>2608</v>
      </c>
      <c r="V114" s="10" t="s">
        <v>2431</v>
      </c>
      <c r="W114" s="11" t="s">
        <v>2597</v>
      </c>
      <c r="X114" s="10" t="s">
        <v>2426</v>
      </c>
      <c r="Y114" s="11" t="s">
        <v>2598</v>
      </c>
      <c r="Z114" s="10" t="s">
        <v>2427</v>
      </c>
      <c r="AA114" s="11" t="s">
        <v>2599</v>
      </c>
      <c r="AB114" s="10" t="s">
        <v>2432</v>
      </c>
      <c r="AC114" s="11" t="s">
        <v>2600</v>
      </c>
      <c r="AD114" s="10" t="s">
        <v>2428</v>
      </c>
      <c r="AE114" s="11" t="s">
        <v>2601</v>
      </c>
      <c r="AF114" s="10" t="s">
        <v>2429</v>
      </c>
      <c r="AG114" s="11" t="s">
        <v>2602</v>
      </c>
      <c r="AH114" s="10" t="s">
        <v>2436</v>
      </c>
      <c r="AI114" s="11" t="s">
        <v>2603</v>
      </c>
      <c r="AJ114" s="10" t="s">
        <v>2437</v>
      </c>
      <c r="AK114" s="11" t="s">
        <v>2604</v>
      </c>
      <c r="AL114" s="10" t="s">
        <v>2416</v>
      </c>
      <c r="AM114" s="11" t="s">
        <v>2605</v>
      </c>
      <c r="AN114" s="10" t="s">
        <v>2412</v>
      </c>
      <c r="AO114" s="11" t="s">
        <v>2606</v>
      </c>
      <c r="AP114" s="10" t="s">
        <v>2414</v>
      </c>
      <c r="AQ114" s="11" t="s">
        <v>2607</v>
      </c>
      <c r="AR114" s="10" t="s">
        <v>2418</v>
      </c>
    </row>
    <row r="115" spans="21:44" ht="16" thickBot="1" x14ac:dyDescent="0.25">
      <c r="U115" s="12" t="s">
        <v>124</v>
      </c>
      <c r="V115" s="10">
        <v>1</v>
      </c>
      <c r="W115" s="11">
        <v>0</v>
      </c>
      <c r="X115" s="10">
        <v>0</v>
      </c>
      <c r="Y115" s="11">
        <v>0</v>
      </c>
      <c r="Z115" s="10">
        <v>2</v>
      </c>
      <c r="AA115" s="11">
        <v>2</v>
      </c>
      <c r="AB115" s="10">
        <v>2</v>
      </c>
      <c r="AC115" s="11">
        <v>3</v>
      </c>
      <c r="AD115" s="10">
        <v>1</v>
      </c>
      <c r="AE115" s="11">
        <v>2</v>
      </c>
      <c r="AF115" s="10">
        <v>3</v>
      </c>
      <c r="AG115" s="11">
        <v>2</v>
      </c>
      <c r="AH115" s="10">
        <v>2</v>
      </c>
      <c r="AI115" s="11">
        <v>1</v>
      </c>
      <c r="AJ115" s="10">
        <v>3</v>
      </c>
      <c r="AK115" s="11">
        <v>3</v>
      </c>
      <c r="AL115" s="10">
        <v>2</v>
      </c>
      <c r="AM115" s="11">
        <v>5</v>
      </c>
      <c r="AN115" s="10">
        <v>4</v>
      </c>
      <c r="AO115" s="11">
        <v>6</v>
      </c>
      <c r="AP115" s="10">
        <v>8</v>
      </c>
      <c r="AQ115" s="11">
        <v>5</v>
      </c>
      <c r="AR115" s="10">
        <v>2</v>
      </c>
    </row>
    <row r="116" spans="21:44" ht="17" thickTop="1" thickBot="1" x14ac:dyDescent="0.25">
      <c r="U116" s="12" t="s">
        <v>103</v>
      </c>
      <c r="V116" s="10">
        <v>0</v>
      </c>
      <c r="W116" s="11">
        <v>1</v>
      </c>
      <c r="X116" s="10">
        <v>3</v>
      </c>
      <c r="Y116" s="11">
        <v>3</v>
      </c>
      <c r="Z116" s="10">
        <v>3</v>
      </c>
      <c r="AA116" s="11">
        <v>3</v>
      </c>
      <c r="AB116" s="10">
        <v>4</v>
      </c>
      <c r="AC116" s="11">
        <v>3</v>
      </c>
      <c r="AD116" s="10">
        <v>2</v>
      </c>
      <c r="AE116" s="11">
        <v>4</v>
      </c>
      <c r="AF116" s="10">
        <v>4</v>
      </c>
      <c r="AG116" s="11">
        <v>4</v>
      </c>
      <c r="AH116" s="10">
        <v>4</v>
      </c>
      <c r="AI116" s="11">
        <v>5</v>
      </c>
      <c r="AJ116" s="10">
        <v>5</v>
      </c>
      <c r="AK116" s="11">
        <v>4</v>
      </c>
      <c r="AL116" s="10">
        <v>5</v>
      </c>
      <c r="AM116" s="11">
        <v>3</v>
      </c>
      <c r="AN116" s="10">
        <v>4</v>
      </c>
      <c r="AO116" s="11">
        <v>7</v>
      </c>
      <c r="AP116" s="10">
        <v>8</v>
      </c>
      <c r="AQ116" s="11">
        <v>8</v>
      </c>
      <c r="AR116" s="10">
        <v>8</v>
      </c>
    </row>
    <row r="117" spans="21:44" ht="17" thickTop="1" thickBot="1" x14ac:dyDescent="0.25">
      <c r="U117" s="12" t="s">
        <v>89</v>
      </c>
      <c r="V117" s="10">
        <v>2</v>
      </c>
      <c r="W117" s="11">
        <v>6</v>
      </c>
      <c r="X117" s="10">
        <v>9</v>
      </c>
      <c r="Y117" s="11">
        <v>8</v>
      </c>
      <c r="Z117" s="10">
        <v>9</v>
      </c>
      <c r="AA117" s="11">
        <v>13</v>
      </c>
      <c r="AB117" s="10">
        <v>9</v>
      </c>
      <c r="AC117" s="11">
        <v>5</v>
      </c>
      <c r="AD117" s="10">
        <v>5</v>
      </c>
      <c r="AE117" s="11">
        <v>7</v>
      </c>
      <c r="AF117" s="10">
        <v>6</v>
      </c>
      <c r="AG117" s="11">
        <v>4</v>
      </c>
      <c r="AH117" s="10">
        <v>5</v>
      </c>
      <c r="AI117" s="11">
        <v>3</v>
      </c>
      <c r="AJ117" s="10">
        <v>9</v>
      </c>
      <c r="AK117" s="11">
        <v>9</v>
      </c>
      <c r="AL117" s="10">
        <v>4</v>
      </c>
      <c r="AM117" s="11">
        <v>5</v>
      </c>
      <c r="AN117" s="10">
        <v>5</v>
      </c>
      <c r="AO117" s="11">
        <v>11</v>
      </c>
      <c r="AP117" s="10">
        <v>17</v>
      </c>
      <c r="AQ117" s="11">
        <v>16</v>
      </c>
      <c r="AR117" s="10">
        <v>13</v>
      </c>
    </row>
    <row r="118" spans="21:44" ht="16" thickTop="1" x14ac:dyDescent="0.2">
      <c r="U118" s="14" t="s">
        <v>2596</v>
      </c>
      <c r="V118" s="16">
        <v>7.3429332281290058</v>
      </c>
      <c r="W118" s="16">
        <v>7.7210112765887482</v>
      </c>
      <c r="X118" s="16">
        <v>7.7210112765887482</v>
      </c>
      <c r="Y118" s="16">
        <v>7.7210112765887482</v>
      </c>
      <c r="Z118" s="16">
        <v>7.8223800287120122</v>
      </c>
      <c r="AA118" s="16">
        <v>7.8442975967386657</v>
      </c>
      <c r="AB118" s="16">
        <v>8.2415535172217282</v>
      </c>
      <c r="AC118" s="16">
        <v>8.8511358779629798</v>
      </c>
      <c r="AD118" s="16">
        <v>9.099078366264477</v>
      </c>
      <c r="AE118" s="16">
        <v>9.8935902072306039</v>
      </c>
      <c r="AF118" s="16">
        <v>10.49906302396686</v>
      </c>
      <c r="AG118" s="16">
        <v>11.260698512893008</v>
      </c>
      <c r="AH118" s="16">
        <v>13.140129971178396</v>
      </c>
      <c r="AI118" s="16">
        <v>14.540114628880781</v>
      </c>
      <c r="AJ118" s="16">
        <v>15.367502821886886</v>
      </c>
      <c r="AK118" s="16">
        <v>16.915431063769169</v>
      </c>
      <c r="AL118" s="16">
        <v>17.748298648781933</v>
      </c>
      <c r="AM118" s="16">
        <v>18.337333289498201</v>
      </c>
      <c r="AN118" s="16">
        <v>20.290736539873539</v>
      </c>
      <c r="AO118" s="16">
        <v>22.73180567884188</v>
      </c>
      <c r="AP118" s="16">
        <v>24.616990498734264</v>
      </c>
      <c r="AQ118" s="16">
        <v>29.503238320675923</v>
      </c>
      <c r="AR118" s="16">
        <v>35.743169937863726</v>
      </c>
    </row>
    <row r="120" spans="21:44" x14ac:dyDescent="0.2">
      <c r="U120" t="s">
        <v>2608</v>
      </c>
      <c r="V120" s="10" t="s">
        <v>2431</v>
      </c>
      <c r="W120" s="11" t="s">
        <v>2597</v>
      </c>
      <c r="X120" s="10" t="s">
        <v>2426</v>
      </c>
      <c r="Y120" s="11" t="s">
        <v>2598</v>
      </c>
      <c r="Z120" s="10" t="s">
        <v>2427</v>
      </c>
      <c r="AA120" s="11" t="s">
        <v>2599</v>
      </c>
      <c r="AB120" s="10" t="s">
        <v>2432</v>
      </c>
      <c r="AC120" s="11" t="s">
        <v>2600</v>
      </c>
      <c r="AD120" s="10" t="s">
        <v>2428</v>
      </c>
      <c r="AE120" s="11" t="s">
        <v>2601</v>
      </c>
      <c r="AF120" s="10" t="s">
        <v>2429</v>
      </c>
      <c r="AG120" s="11" t="s">
        <v>2602</v>
      </c>
      <c r="AH120" s="10" t="s">
        <v>2436</v>
      </c>
      <c r="AI120" s="11" t="s">
        <v>2603</v>
      </c>
      <c r="AJ120" s="10" t="s">
        <v>2437</v>
      </c>
      <c r="AK120" s="11" t="s">
        <v>2604</v>
      </c>
      <c r="AL120" s="10" t="s">
        <v>2416</v>
      </c>
      <c r="AM120" s="11" t="s">
        <v>2605</v>
      </c>
      <c r="AN120" s="10" t="s">
        <v>2412</v>
      </c>
      <c r="AO120" s="11" t="s">
        <v>2606</v>
      </c>
      <c r="AP120" s="10" t="s">
        <v>2414</v>
      </c>
      <c r="AQ120" s="11" t="s">
        <v>2607</v>
      </c>
      <c r="AR120" s="10" t="s">
        <v>2418</v>
      </c>
    </row>
    <row r="121" spans="21:44" ht="16" thickBot="1" x14ac:dyDescent="0.25">
      <c r="U121" s="12" t="s">
        <v>124</v>
      </c>
      <c r="V121" s="17">
        <f>V115/V124</f>
        <v>0.13618535930154468</v>
      </c>
      <c r="W121" s="17">
        <f t="shared" ref="W121:AR121" si="14">W115/W124</f>
        <v>0</v>
      </c>
      <c r="X121" s="17">
        <f t="shared" si="14"/>
        <v>0</v>
      </c>
      <c r="Y121" s="17">
        <f t="shared" si="14"/>
        <v>0</v>
      </c>
      <c r="Z121" s="17">
        <f t="shared" si="14"/>
        <v>0.25567666012888768</v>
      </c>
      <c r="AA121" s="17">
        <f t="shared" si="14"/>
        <v>0.25496227996647108</v>
      </c>
      <c r="AB121" s="17">
        <f t="shared" si="14"/>
        <v>0.24267269463466526</v>
      </c>
      <c r="AC121" s="17">
        <f t="shared" si="14"/>
        <v>0.33893954870461518</v>
      </c>
      <c r="AD121" s="17">
        <f t="shared" si="14"/>
        <v>0.10990124051547637</v>
      </c>
      <c r="AE121" s="17">
        <f t="shared" si="14"/>
        <v>0.2021510855117413</v>
      </c>
      <c r="AF121" s="17">
        <f t="shared" si="14"/>
        <v>0.28573978393612026</v>
      </c>
      <c r="AG121" s="17">
        <f t="shared" si="14"/>
        <v>0.17760887548051194</v>
      </c>
      <c r="AH121" s="17">
        <f t="shared" si="14"/>
        <v>0.15220549601768069</v>
      </c>
      <c r="AI121" s="17">
        <f t="shared" si="14"/>
        <v>6.8775248718721732E-2</v>
      </c>
      <c r="AJ121" s="17">
        <f t="shared" si="14"/>
        <v>0.19521714326463663</v>
      </c>
      <c r="AK121" s="17">
        <f t="shared" si="14"/>
        <v>0.17735285543066304</v>
      </c>
      <c r="AL121" s="17">
        <f t="shared" si="14"/>
        <v>0.11268685746040566</v>
      </c>
      <c r="AM121" s="17">
        <f t="shared" si="14"/>
        <v>0.27266778222673754</v>
      </c>
      <c r="AN121" s="17">
        <f t="shared" si="14"/>
        <v>0.19713429288974099</v>
      </c>
      <c r="AO121" s="17">
        <f t="shared" si="14"/>
        <v>0.26394735573446459</v>
      </c>
      <c r="AP121" s="17">
        <f t="shared" si="14"/>
        <v>0.32497879870455071</v>
      </c>
      <c r="AQ121" s="17">
        <f t="shared" si="14"/>
        <v>0.16947292177401391</v>
      </c>
      <c r="AR121" s="17">
        <f t="shared" si="14"/>
        <v>5.595474613686529E-2</v>
      </c>
    </row>
    <row r="122" spans="21:44" ht="17" thickTop="1" thickBot="1" x14ac:dyDescent="0.25">
      <c r="U122" s="12" t="s">
        <v>103</v>
      </c>
      <c r="V122" s="17">
        <f>V116/V124</f>
        <v>0</v>
      </c>
      <c r="W122" s="17">
        <f t="shared" ref="W122:AR122" si="15">W116/W124</f>
        <v>0.12951671279540133</v>
      </c>
      <c r="X122" s="17">
        <f t="shared" si="15"/>
        <v>0.38855013838620406</v>
      </c>
      <c r="Y122" s="17">
        <f t="shared" si="15"/>
        <v>0.38855013838620406</v>
      </c>
      <c r="Z122" s="17">
        <f t="shared" si="15"/>
        <v>0.38351499019333157</v>
      </c>
      <c r="AA122" s="17">
        <f t="shared" si="15"/>
        <v>0.38244341994970665</v>
      </c>
      <c r="AB122" s="17">
        <f t="shared" si="15"/>
        <v>0.48534538926933052</v>
      </c>
      <c r="AC122" s="17">
        <f t="shared" si="15"/>
        <v>0.33893954870461518</v>
      </c>
      <c r="AD122" s="17">
        <f t="shared" si="15"/>
        <v>0.21980248103095273</v>
      </c>
      <c r="AE122" s="17">
        <f t="shared" si="15"/>
        <v>0.40430217102348259</v>
      </c>
      <c r="AF122" s="17">
        <f t="shared" si="15"/>
        <v>0.3809863785814937</v>
      </c>
      <c r="AG122" s="17">
        <f t="shared" si="15"/>
        <v>0.35521775096102387</v>
      </c>
      <c r="AH122" s="17">
        <f t="shared" si="15"/>
        <v>0.30441099203536137</v>
      </c>
      <c r="AI122" s="17">
        <f t="shared" si="15"/>
        <v>0.34387624359360863</v>
      </c>
      <c r="AJ122" s="17">
        <f t="shared" si="15"/>
        <v>0.32536190544106108</v>
      </c>
      <c r="AK122" s="17">
        <f t="shared" si="15"/>
        <v>0.23647047390755072</v>
      </c>
      <c r="AL122" s="17">
        <f t="shared" si="15"/>
        <v>0.28171714365101413</v>
      </c>
      <c r="AM122" s="17">
        <f t="shared" si="15"/>
        <v>0.16360066933604253</v>
      </c>
      <c r="AN122" s="17">
        <f t="shared" si="15"/>
        <v>0.19713429288974099</v>
      </c>
      <c r="AO122" s="17">
        <f t="shared" si="15"/>
        <v>0.30793858169020871</v>
      </c>
      <c r="AP122" s="17">
        <f t="shared" si="15"/>
        <v>0.32497879870455071</v>
      </c>
      <c r="AQ122" s="17">
        <f t="shared" si="15"/>
        <v>0.27115667483842226</v>
      </c>
      <c r="AR122" s="17">
        <f t="shared" si="15"/>
        <v>0.22381898454746116</v>
      </c>
    </row>
    <row r="123" spans="21:44" ht="17" thickTop="1" thickBot="1" x14ac:dyDescent="0.25">
      <c r="U123" s="12" t="s">
        <v>89</v>
      </c>
      <c r="V123" s="17">
        <f>V117/V124</f>
        <v>0.27237071860308937</v>
      </c>
      <c r="W123" s="17">
        <f t="shared" ref="W123:AR123" si="16">W117/W124</f>
        <v>0.77710027677240812</v>
      </c>
      <c r="X123" s="17">
        <f t="shared" si="16"/>
        <v>1.165650415158612</v>
      </c>
      <c r="Y123" s="17">
        <f t="shared" si="16"/>
        <v>1.0361337023632107</v>
      </c>
      <c r="Z123" s="17">
        <f t="shared" si="16"/>
        <v>1.1505449705799946</v>
      </c>
      <c r="AA123" s="17">
        <f t="shared" si="16"/>
        <v>1.657254819782062</v>
      </c>
      <c r="AB123" s="17">
        <f t="shared" si="16"/>
        <v>1.0920271258559937</v>
      </c>
      <c r="AC123" s="17">
        <f t="shared" si="16"/>
        <v>0.5648992478410253</v>
      </c>
      <c r="AD123" s="17">
        <f t="shared" si="16"/>
        <v>0.54950620257738181</v>
      </c>
      <c r="AE123" s="17">
        <f t="shared" si="16"/>
        <v>0.70752879929109447</v>
      </c>
      <c r="AF123" s="17">
        <f t="shared" si="16"/>
        <v>0.57147956787224052</v>
      </c>
      <c r="AG123" s="17">
        <f t="shared" si="16"/>
        <v>0.35521775096102387</v>
      </c>
      <c r="AH123" s="17">
        <f t="shared" si="16"/>
        <v>0.38051374004420169</v>
      </c>
      <c r="AI123" s="17">
        <f t="shared" si="16"/>
        <v>0.2063257461561652</v>
      </c>
      <c r="AJ123" s="17">
        <f t="shared" si="16"/>
        <v>0.58565142979390994</v>
      </c>
      <c r="AK123" s="17">
        <f t="shared" si="16"/>
        <v>0.53205856629198911</v>
      </c>
      <c r="AL123" s="17">
        <f t="shared" si="16"/>
        <v>0.22537371492081132</v>
      </c>
      <c r="AM123" s="17">
        <f t="shared" si="16"/>
        <v>0.27266778222673754</v>
      </c>
      <c r="AN123" s="17">
        <f t="shared" si="16"/>
        <v>0.24641786611217625</v>
      </c>
      <c r="AO123" s="17">
        <f t="shared" si="16"/>
        <v>0.48390348551318507</v>
      </c>
      <c r="AP123" s="17">
        <f t="shared" si="16"/>
        <v>0.69057994724717031</v>
      </c>
      <c r="AQ123" s="17">
        <f t="shared" si="16"/>
        <v>0.54231334967684452</v>
      </c>
      <c r="AR123" s="17">
        <f t="shared" si="16"/>
        <v>0.3637058498896244</v>
      </c>
    </row>
    <row r="124" spans="21:44" ht="16" thickTop="1" x14ac:dyDescent="0.2">
      <c r="U124" s="14" t="s">
        <v>2596</v>
      </c>
      <c r="V124" s="16">
        <v>7.3429332281290058</v>
      </c>
      <c r="W124" s="16">
        <v>7.7210112765887482</v>
      </c>
      <c r="X124" s="16">
        <v>7.7210112765887482</v>
      </c>
      <c r="Y124" s="16">
        <v>7.7210112765887482</v>
      </c>
      <c r="Z124" s="16">
        <v>7.8223800287120122</v>
      </c>
      <c r="AA124" s="16">
        <v>7.8442975967386657</v>
      </c>
      <c r="AB124" s="16">
        <v>8.2415535172217282</v>
      </c>
      <c r="AC124" s="16">
        <v>8.8511358779629798</v>
      </c>
      <c r="AD124" s="16">
        <v>9.099078366264477</v>
      </c>
      <c r="AE124" s="16">
        <v>9.8935902072306039</v>
      </c>
      <c r="AF124" s="16">
        <v>10.49906302396686</v>
      </c>
      <c r="AG124" s="16">
        <v>11.260698512893008</v>
      </c>
      <c r="AH124" s="16">
        <v>13.140129971178396</v>
      </c>
      <c r="AI124" s="16">
        <v>14.540114628880781</v>
      </c>
      <c r="AJ124" s="16">
        <v>15.367502821886886</v>
      </c>
      <c r="AK124" s="16">
        <v>16.915431063769169</v>
      </c>
      <c r="AL124" s="16">
        <v>17.748298648781933</v>
      </c>
      <c r="AM124" s="16">
        <v>18.337333289498201</v>
      </c>
      <c r="AN124" s="16">
        <v>20.290736539873539</v>
      </c>
      <c r="AO124" s="16">
        <v>22.73180567884188</v>
      </c>
      <c r="AP124" s="16">
        <v>24.616990498734264</v>
      </c>
      <c r="AQ124" s="16">
        <v>29.503238320675923</v>
      </c>
      <c r="AR124" s="16">
        <v>35.743169937863726</v>
      </c>
    </row>
    <row r="127" spans="21:44" x14ac:dyDescent="0.2">
      <c r="V127" t="s">
        <v>2431</v>
      </c>
      <c r="W127" t="s">
        <v>2597</v>
      </c>
      <c r="X127" t="s">
        <v>2426</v>
      </c>
      <c r="Y127" t="s">
        <v>2598</v>
      </c>
      <c r="Z127" t="s">
        <v>2427</v>
      </c>
      <c r="AA127" t="s">
        <v>2599</v>
      </c>
      <c r="AB127" t="s">
        <v>2432</v>
      </c>
      <c r="AC127" t="s">
        <v>2600</v>
      </c>
      <c r="AD127" t="s">
        <v>2428</v>
      </c>
      <c r="AE127" t="s">
        <v>2601</v>
      </c>
      <c r="AF127" t="s">
        <v>2429</v>
      </c>
      <c r="AG127" t="s">
        <v>2602</v>
      </c>
      <c r="AH127" t="s">
        <v>2436</v>
      </c>
      <c r="AI127" t="s">
        <v>2603</v>
      </c>
      <c r="AJ127" t="s">
        <v>2437</v>
      </c>
      <c r="AK127" t="s">
        <v>2604</v>
      </c>
      <c r="AL127" t="s">
        <v>2416</v>
      </c>
      <c r="AM127" t="s">
        <v>2605</v>
      </c>
      <c r="AN127" t="s">
        <v>2412</v>
      </c>
      <c r="AO127" t="s">
        <v>2606</v>
      </c>
      <c r="AP127" t="s">
        <v>2414</v>
      </c>
      <c r="AQ127" t="s">
        <v>2607</v>
      </c>
      <c r="AR127" t="s">
        <v>2418</v>
      </c>
    </row>
    <row r="128" spans="21:44" x14ac:dyDescent="0.2">
      <c r="U128" t="s">
        <v>124</v>
      </c>
      <c r="V128" s="13">
        <v>0.13618535930154468</v>
      </c>
      <c r="W128" s="13">
        <v>0</v>
      </c>
      <c r="X128" s="13">
        <v>0</v>
      </c>
      <c r="Y128" s="13">
        <v>0</v>
      </c>
      <c r="Z128" s="13">
        <v>0.25567666012888768</v>
      </c>
      <c r="AA128" s="13">
        <v>0.25496227996647108</v>
      </c>
      <c r="AB128" s="13">
        <v>0.24267269463466526</v>
      </c>
      <c r="AC128" s="13">
        <v>0.33893954870461518</v>
      </c>
      <c r="AD128" s="13">
        <v>0.10990124051547637</v>
      </c>
      <c r="AE128" s="13">
        <v>0.2021510855117413</v>
      </c>
      <c r="AF128" s="13">
        <v>0.28573978393612026</v>
      </c>
      <c r="AG128" s="13">
        <v>0.17760887548051194</v>
      </c>
      <c r="AH128" s="13">
        <v>0.15220549601768069</v>
      </c>
      <c r="AI128" s="13">
        <v>6.8775248718721732E-2</v>
      </c>
      <c r="AJ128" s="13">
        <v>0.19521714326463663</v>
      </c>
      <c r="AK128" s="13">
        <v>0.17735285543066304</v>
      </c>
      <c r="AL128" s="13">
        <v>0.11268685746040566</v>
      </c>
      <c r="AM128" s="13">
        <v>0.27266778222673754</v>
      </c>
      <c r="AN128" s="13">
        <v>0.19713429288974099</v>
      </c>
      <c r="AO128" s="13">
        <v>0.26394735573446459</v>
      </c>
      <c r="AP128" s="13">
        <v>0.32497879870455071</v>
      </c>
      <c r="AQ128" s="13">
        <v>0.16947292177401391</v>
      </c>
      <c r="AR128" s="13">
        <v>5.595474613686529E-2</v>
      </c>
    </row>
    <row r="129" spans="21:44" x14ac:dyDescent="0.2">
      <c r="U129" t="s">
        <v>103</v>
      </c>
      <c r="V129" s="13">
        <v>0</v>
      </c>
      <c r="W129" s="13">
        <v>0.12951671279540133</v>
      </c>
      <c r="X129" s="13">
        <v>0.38855013838620406</v>
      </c>
      <c r="Y129" s="13">
        <v>0.38855013838620406</v>
      </c>
      <c r="Z129" s="13">
        <v>0.38351499019333157</v>
      </c>
      <c r="AA129" s="13">
        <v>0.38244341994970665</v>
      </c>
      <c r="AB129" s="13">
        <v>0.48534538926933052</v>
      </c>
      <c r="AC129" s="13">
        <v>0.33893954870461518</v>
      </c>
      <c r="AD129" s="13">
        <v>0.21980248103095273</v>
      </c>
      <c r="AE129" s="13">
        <v>0.40430217102348259</v>
      </c>
      <c r="AF129" s="13">
        <v>0.3809863785814937</v>
      </c>
      <c r="AG129" s="13">
        <v>0.35521775096102387</v>
      </c>
      <c r="AH129" s="13">
        <v>0.30441099203536137</v>
      </c>
      <c r="AI129" s="13">
        <v>0.34387624359360863</v>
      </c>
      <c r="AJ129" s="13">
        <v>0.32536190544106108</v>
      </c>
      <c r="AK129" s="13">
        <v>0.23647047390755072</v>
      </c>
      <c r="AL129" s="13">
        <v>0.28171714365101413</v>
      </c>
      <c r="AM129" s="13">
        <v>0.16360066933604253</v>
      </c>
      <c r="AN129" s="13">
        <v>0.19713429288974099</v>
      </c>
      <c r="AO129" s="13">
        <v>0.30793858169020871</v>
      </c>
      <c r="AP129" s="13">
        <v>0.32497879870455071</v>
      </c>
      <c r="AQ129" s="13">
        <v>0.27115667483842226</v>
      </c>
      <c r="AR129" s="13">
        <v>0.22381898454746116</v>
      </c>
    </row>
    <row r="130" spans="21:44" x14ac:dyDescent="0.2">
      <c r="U130" t="s">
        <v>89</v>
      </c>
      <c r="V130" s="13">
        <v>0.27237071860308937</v>
      </c>
      <c r="W130" s="13">
        <v>0.77710027677240812</v>
      </c>
      <c r="X130" s="13">
        <v>1.165650415158612</v>
      </c>
      <c r="Y130" s="13">
        <v>1.0361337023632107</v>
      </c>
      <c r="Z130" s="13">
        <v>1.1505449705799946</v>
      </c>
      <c r="AA130" s="13">
        <v>1.657254819782062</v>
      </c>
      <c r="AB130" s="13">
        <v>1.0920271258559937</v>
      </c>
      <c r="AC130" s="13">
        <v>0.5648992478410253</v>
      </c>
      <c r="AD130" s="13">
        <v>0.54950620257738181</v>
      </c>
      <c r="AE130" s="13">
        <v>0.70752879929109447</v>
      </c>
      <c r="AF130" s="13">
        <v>0.57147956787224052</v>
      </c>
      <c r="AG130" s="13">
        <v>0.35521775096102387</v>
      </c>
      <c r="AH130" s="13">
        <v>0.38051374004420169</v>
      </c>
      <c r="AI130" s="13">
        <v>0.2063257461561652</v>
      </c>
      <c r="AJ130" s="13">
        <v>0.58565142979390994</v>
      </c>
      <c r="AK130" s="13">
        <v>0.53205856629198911</v>
      </c>
      <c r="AL130" s="13">
        <v>0.22537371492081132</v>
      </c>
      <c r="AM130" s="13">
        <v>0.27266778222673754</v>
      </c>
      <c r="AN130" s="13">
        <v>0.24641786611217625</v>
      </c>
      <c r="AO130" s="13">
        <v>0.48390348551318507</v>
      </c>
      <c r="AP130" s="13">
        <v>0.69057994724717031</v>
      </c>
      <c r="AQ130" s="13">
        <v>0.54231334967684452</v>
      </c>
      <c r="AR130" s="13">
        <v>0.3637058498896244</v>
      </c>
    </row>
  </sheetData>
  <dataConsolidate/>
  <pageMargins left="0.7" right="0.7" top="0.75" bottom="0.75" header="0.3" footer="0.3"/>
  <drawing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22EB-3649-6A4A-9D77-7C2531F303F6}">
  <dimension ref="A3:BR130"/>
  <sheetViews>
    <sheetView topLeftCell="C16" zoomScale="106" zoomScaleNormal="106" workbookViewId="0">
      <selection activeCell="U28" sqref="U28"/>
    </sheetView>
  </sheetViews>
  <sheetFormatPr baseColWidth="10" defaultRowHeight="15" x14ac:dyDescent="0.2"/>
  <cols>
    <col min="1" max="1" width="19" bestFit="1" customWidth="1"/>
    <col min="2" max="2" width="21.5" bestFit="1" customWidth="1"/>
    <col min="3" max="3" width="3.1640625" bestFit="1" customWidth="1"/>
    <col min="4" max="4" width="4.1640625" bestFit="1" customWidth="1"/>
    <col min="5" max="6" width="3.1640625" bestFit="1" customWidth="1"/>
    <col min="7" max="7" width="5.6640625" bestFit="1" customWidth="1"/>
    <col min="8" max="8" width="11.33203125" bestFit="1" customWidth="1"/>
    <col min="9" max="9" width="7" bestFit="1" customWidth="1"/>
    <col min="11" max="11" width="11.5" customWidth="1"/>
    <col min="12" max="12" width="13.33203125" customWidth="1"/>
    <col min="13" max="13" width="9.83203125" customWidth="1"/>
    <col min="14" max="20" width="7" bestFit="1" customWidth="1"/>
    <col min="21" max="21" width="10.33203125" customWidth="1"/>
    <col min="22" max="22" width="8.5" customWidth="1"/>
    <col min="23" max="23" width="7.6640625" bestFit="1" customWidth="1"/>
    <col min="24" max="24" width="8.5" customWidth="1"/>
    <col min="25" max="25" width="7.6640625" bestFit="1" customWidth="1"/>
    <col min="26" max="26" width="8.5" customWidth="1"/>
    <col min="27" max="27" width="7.6640625" bestFit="1" customWidth="1"/>
    <col min="28" max="28" width="8.5" customWidth="1"/>
    <col min="29" max="29" width="7.6640625" bestFit="1" customWidth="1"/>
    <col min="30" max="30" width="8.5" customWidth="1"/>
    <col min="31" max="31" width="7.6640625" bestFit="1" customWidth="1"/>
    <col min="32" max="32" width="8.5" customWidth="1"/>
    <col min="33" max="33" width="7.6640625" bestFit="1" customWidth="1"/>
    <col min="34" max="34" width="8.5" customWidth="1"/>
    <col min="35" max="35" width="7.6640625" bestFit="1" customWidth="1"/>
    <col min="36" max="36" width="8.5" customWidth="1"/>
    <col min="37" max="37" width="7.6640625" bestFit="1" customWidth="1"/>
    <col min="38" max="38" width="8.5" customWidth="1"/>
    <col min="39" max="39" width="7.6640625" bestFit="1" customWidth="1"/>
    <col min="40" max="40" width="8.5" customWidth="1"/>
    <col min="41" max="41" width="7.6640625" bestFit="1" customWidth="1"/>
    <col min="42" max="42" width="8.5" customWidth="1"/>
    <col min="43" max="43" width="7.6640625" bestFit="1" customWidth="1"/>
    <col min="44" max="44" width="8.5" customWidth="1"/>
    <col min="45" max="45" width="7" bestFit="1" customWidth="1"/>
    <col min="46" max="46" width="8.5" customWidth="1"/>
    <col min="47" max="47" width="7" bestFit="1" customWidth="1"/>
    <col min="48" max="48" width="8.5" customWidth="1"/>
    <col min="49" max="49" width="7" bestFit="1" customWidth="1"/>
    <col min="50" max="50" width="8.5" customWidth="1"/>
    <col min="51" max="51" width="7" bestFit="1" customWidth="1"/>
    <col min="52" max="52" width="8.5" customWidth="1"/>
    <col min="53" max="53" width="11.1640625" bestFit="1" customWidth="1"/>
  </cols>
  <sheetData>
    <row r="3" spans="1:18" x14ac:dyDescent="0.2">
      <c r="A3" s="1" t="s">
        <v>18</v>
      </c>
      <c r="B3" s="1" t="s">
        <v>2411</v>
      </c>
    </row>
    <row r="4" spans="1:18" x14ac:dyDescent="0.2">
      <c r="A4" s="1" t="s">
        <v>17</v>
      </c>
      <c r="B4" s="6" t="s">
        <v>103</v>
      </c>
      <c r="C4" s="6" t="s">
        <v>124</v>
      </c>
      <c r="D4" s="6" t="s">
        <v>89</v>
      </c>
      <c r="E4" s="6" t="s">
        <v>210</v>
      </c>
      <c r="F4" s="6" t="s">
        <v>95</v>
      </c>
      <c r="G4" t="s">
        <v>2439</v>
      </c>
      <c r="H4" t="s">
        <v>78</v>
      </c>
      <c r="J4" t="s">
        <v>2523</v>
      </c>
      <c r="K4" t="s">
        <v>2524</v>
      </c>
      <c r="L4" t="s">
        <v>2525</v>
      </c>
      <c r="M4" t="s">
        <v>124</v>
      </c>
      <c r="N4" t="s">
        <v>103</v>
      </c>
      <c r="O4" t="s">
        <v>89</v>
      </c>
      <c r="P4" t="s">
        <v>210</v>
      </c>
      <c r="Q4" t="s">
        <v>95</v>
      </c>
      <c r="R4" t="s">
        <v>2615</v>
      </c>
    </row>
    <row r="5" spans="1:18" x14ac:dyDescent="0.2">
      <c r="A5" s="2" t="s">
        <v>2574</v>
      </c>
      <c r="F5">
        <v>1</v>
      </c>
      <c r="G5">
        <v>1</v>
      </c>
      <c r="H5">
        <v>2</v>
      </c>
      <c r="J5" t="str">
        <f t="shared" ref="J5:J36" si="0">IF(ROUND(L5,0) = L5, L5 &amp; "-S1", ROUNDDOWN(L5,0) &amp; "-S2")</f>
        <v>1999-S2</v>
      </c>
      <c r="K5" t="str">
        <f t="shared" ref="K5:K36" si="1">IF(ROUND(L5,0) = L5, L5 &amp; "-S2", ROUNDUP(L5,0) &amp; "-S1")</f>
        <v>2000-S1</v>
      </c>
      <c r="L5">
        <v>1999.5</v>
      </c>
      <c r="M5">
        <f t="shared" ref="M5:M36" si="2">GETPIVOTDATA("id",$A$3,"lrderank","A*","semester",$J5) +  GETPIVOTDATA("id",$A$3,"lrderank","A*","semester",$K5)</f>
        <v>0</v>
      </c>
      <c r="N5">
        <f t="shared" ref="N5:N36" si="3">GETPIVOTDATA("id",$A$3,"lrderank","A","semester",$J5)+GETPIVOTDATA("id",$A$3,"lrderank","A","semester",$K5)</f>
        <v>0</v>
      </c>
      <c r="O5">
        <f t="shared" ref="O5:O36" si="4">GETPIVOTDATA("id",$A$3,"lrderank","B","semester",$J5) +  GETPIVOTDATA("id",$A$3,"lrderank","B","semester",$K5)</f>
        <v>0</v>
      </c>
      <c r="P5">
        <f t="shared" ref="P5:P36" si="5">GETPIVOTDATA("id",$A$3,"lrderank","C","semester",$J5) +  GETPIVOTDATA("id",$A$3,"lrderank","C","semester",$K5)</f>
        <v>0</v>
      </c>
      <c r="Q5">
        <f t="shared" ref="Q5:Q36" si="6">GETPIVOTDATA("id",$A$3,"lrderank","X","semester",$J5) +  GETPIVOTDATA("id",$A$3,"lrderank","X","semester",$K5)</f>
        <v>2</v>
      </c>
      <c r="R5">
        <f>SUM(Tableau16[[#This Row],[A*]:[X]])</f>
        <v>2</v>
      </c>
    </row>
    <row r="6" spans="1:18" x14ac:dyDescent="0.2">
      <c r="A6" s="2" t="s">
        <v>2588</v>
      </c>
      <c r="F6">
        <v>1</v>
      </c>
      <c r="G6">
        <v>1</v>
      </c>
      <c r="H6">
        <v>2</v>
      </c>
      <c r="J6" t="str">
        <f t="shared" si="0"/>
        <v>2000-S1</v>
      </c>
      <c r="K6" t="str">
        <f t="shared" si="1"/>
        <v>2000-S2</v>
      </c>
      <c r="L6">
        <v>2000</v>
      </c>
      <c r="M6">
        <f t="shared" si="2"/>
        <v>0</v>
      </c>
      <c r="N6">
        <f t="shared" si="3"/>
        <v>0</v>
      </c>
      <c r="O6">
        <f t="shared" si="4"/>
        <v>1</v>
      </c>
      <c r="P6">
        <f t="shared" si="5"/>
        <v>0</v>
      </c>
      <c r="Q6">
        <f t="shared" si="6"/>
        <v>1</v>
      </c>
      <c r="R6">
        <f>SUM(Tableau16[[#This Row],[A*]:[X]])</f>
        <v>2</v>
      </c>
    </row>
    <row r="7" spans="1:18" x14ac:dyDescent="0.2">
      <c r="A7" s="2" t="s">
        <v>2587</v>
      </c>
      <c r="D7">
        <v>1</v>
      </c>
      <c r="G7">
        <v>5</v>
      </c>
      <c r="H7">
        <v>6</v>
      </c>
      <c r="J7" t="str">
        <f t="shared" si="0"/>
        <v>2000-S1</v>
      </c>
      <c r="K7" t="str">
        <f t="shared" si="1"/>
        <v>2000-S2</v>
      </c>
      <c r="L7">
        <v>2000</v>
      </c>
      <c r="M7">
        <f t="shared" si="2"/>
        <v>0</v>
      </c>
      <c r="N7">
        <f t="shared" si="3"/>
        <v>0</v>
      </c>
      <c r="O7">
        <f t="shared" si="4"/>
        <v>1</v>
      </c>
      <c r="P7">
        <f t="shared" si="5"/>
        <v>0</v>
      </c>
      <c r="Q7">
        <f t="shared" si="6"/>
        <v>1</v>
      </c>
      <c r="R7">
        <f>SUM(Tableau16[[#This Row],[A*]:[X]])</f>
        <v>2</v>
      </c>
    </row>
    <row r="8" spans="1:18" x14ac:dyDescent="0.2">
      <c r="A8" s="2" t="s">
        <v>2544</v>
      </c>
      <c r="G8">
        <v>6</v>
      </c>
      <c r="H8">
        <v>6</v>
      </c>
      <c r="J8" t="str">
        <f t="shared" si="0"/>
        <v>2000-S2</v>
      </c>
      <c r="K8" t="str">
        <f t="shared" si="1"/>
        <v>2001-S1</v>
      </c>
      <c r="L8">
        <v>2000.5</v>
      </c>
      <c r="M8">
        <f t="shared" si="2"/>
        <v>0</v>
      </c>
      <c r="N8">
        <f t="shared" si="3"/>
        <v>0</v>
      </c>
      <c r="O8">
        <f t="shared" si="4"/>
        <v>1</v>
      </c>
      <c r="P8">
        <f t="shared" si="5"/>
        <v>0</v>
      </c>
      <c r="Q8">
        <f t="shared" si="6"/>
        <v>0</v>
      </c>
      <c r="R8">
        <f>SUM(Tableau16[[#This Row],[A*]:[X]])</f>
        <v>1</v>
      </c>
    </row>
    <row r="9" spans="1:18" x14ac:dyDescent="0.2">
      <c r="A9" s="2" t="s">
        <v>2589</v>
      </c>
      <c r="D9">
        <v>1</v>
      </c>
      <c r="G9">
        <v>1</v>
      </c>
      <c r="H9">
        <v>2</v>
      </c>
      <c r="J9" t="str">
        <f t="shared" si="0"/>
        <v>2001-S1</v>
      </c>
      <c r="K9" t="str">
        <f t="shared" si="1"/>
        <v>2001-S2</v>
      </c>
      <c r="L9">
        <v>2001</v>
      </c>
      <c r="M9">
        <f t="shared" si="2"/>
        <v>0</v>
      </c>
      <c r="N9">
        <f t="shared" si="3"/>
        <v>0</v>
      </c>
      <c r="O9">
        <f t="shared" si="4"/>
        <v>1</v>
      </c>
      <c r="P9">
        <f t="shared" si="5"/>
        <v>0</v>
      </c>
      <c r="Q9">
        <f t="shared" si="6"/>
        <v>0</v>
      </c>
      <c r="R9">
        <f>SUM(Tableau16[[#This Row],[A*]:[X]])</f>
        <v>1</v>
      </c>
    </row>
    <row r="10" spans="1:18" x14ac:dyDescent="0.2">
      <c r="A10" s="2" t="s">
        <v>2575</v>
      </c>
      <c r="D10">
        <v>1</v>
      </c>
      <c r="H10">
        <v>1</v>
      </c>
      <c r="J10" t="str">
        <f t="shared" si="0"/>
        <v>2001-S2</v>
      </c>
      <c r="K10" t="str">
        <f t="shared" si="1"/>
        <v>2002-S1</v>
      </c>
      <c r="L10">
        <v>2001.5</v>
      </c>
      <c r="M10">
        <f t="shared" si="2"/>
        <v>0</v>
      </c>
      <c r="N10">
        <f t="shared" si="3"/>
        <v>0</v>
      </c>
      <c r="O10">
        <f t="shared" si="4"/>
        <v>2</v>
      </c>
      <c r="P10">
        <f t="shared" si="5"/>
        <v>0</v>
      </c>
      <c r="Q10">
        <f t="shared" si="6"/>
        <v>0</v>
      </c>
      <c r="R10">
        <f>SUM(Tableau16[[#This Row],[A*]:[X]])</f>
        <v>2</v>
      </c>
    </row>
    <row r="11" spans="1:18" x14ac:dyDescent="0.2">
      <c r="A11" s="2" t="s">
        <v>2571</v>
      </c>
      <c r="G11">
        <v>1</v>
      </c>
      <c r="H11">
        <v>1</v>
      </c>
      <c r="J11" t="str">
        <f t="shared" si="0"/>
        <v>2002-S1</v>
      </c>
      <c r="K11" t="str">
        <f t="shared" si="1"/>
        <v>2002-S2</v>
      </c>
      <c r="L11">
        <v>2002</v>
      </c>
      <c r="M11">
        <f t="shared" si="2"/>
        <v>0</v>
      </c>
      <c r="N11">
        <f t="shared" si="3"/>
        <v>0</v>
      </c>
      <c r="O11">
        <f t="shared" si="4"/>
        <v>1</v>
      </c>
      <c r="P11">
        <f t="shared" si="5"/>
        <v>0</v>
      </c>
      <c r="Q11">
        <f t="shared" si="6"/>
        <v>0</v>
      </c>
      <c r="R11">
        <f>SUM(Tableau16[[#This Row],[A*]:[X]])</f>
        <v>1</v>
      </c>
    </row>
    <row r="12" spans="1:18" x14ac:dyDescent="0.2">
      <c r="A12" s="2" t="s">
        <v>2590</v>
      </c>
      <c r="G12">
        <v>3</v>
      </c>
      <c r="H12">
        <v>3</v>
      </c>
      <c r="J12" t="str">
        <f t="shared" si="0"/>
        <v>2002-S2</v>
      </c>
      <c r="K12" t="str">
        <f t="shared" si="1"/>
        <v>2003-S1</v>
      </c>
      <c r="L12">
        <v>2002.5</v>
      </c>
      <c r="M12">
        <f t="shared" si="2"/>
        <v>0</v>
      </c>
      <c r="N12">
        <f t="shared" si="3"/>
        <v>0</v>
      </c>
      <c r="O12">
        <f t="shared" si="4"/>
        <v>0</v>
      </c>
      <c r="P12">
        <f t="shared" si="5"/>
        <v>0</v>
      </c>
      <c r="Q12">
        <f t="shared" si="6"/>
        <v>0</v>
      </c>
      <c r="R12">
        <f>SUM(Tableau16[[#This Row],[A*]:[X]])</f>
        <v>0</v>
      </c>
    </row>
    <row r="13" spans="1:18" x14ac:dyDescent="0.2">
      <c r="A13" s="2" t="s">
        <v>2561</v>
      </c>
      <c r="D13">
        <v>1</v>
      </c>
      <c r="E13">
        <v>1</v>
      </c>
      <c r="G13">
        <v>5</v>
      </c>
      <c r="H13">
        <v>7</v>
      </c>
      <c r="J13" t="str">
        <f t="shared" si="0"/>
        <v>2003-S1</v>
      </c>
      <c r="K13" t="str">
        <f t="shared" si="1"/>
        <v>2003-S2</v>
      </c>
      <c r="L13">
        <v>2003</v>
      </c>
      <c r="M13">
        <f t="shared" si="2"/>
        <v>0</v>
      </c>
      <c r="N13">
        <f t="shared" si="3"/>
        <v>0</v>
      </c>
      <c r="O13">
        <f t="shared" si="4"/>
        <v>1</v>
      </c>
      <c r="P13">
        <f t="shared" si="5"/>
        <v>1</v>
      </c>
      <c r="Q13">
        <f t="shared" si="6"/>
        <v>0</v>
      </c>
      <c r="R13">
        <f>SUM(Tableau16[[#This Row],[A*]:[X]])</f>
        <v>2</v>
      </c>
    </row>
    <row r="14" spans="1:18" x14ac:dyDescent="0.2">
      <c r="A14" s="2" t="s">
        <v>2576</v>
      </c>
      <c r="G14">
        <v>4</v>
      </c>
      <c r="H14">
        <v>4</v>
      </c>
      <c r="J14" t="str">
        <f t="shared" si="0"/>
        <v>2003-S2</v>
      </c>
      <c r="K14" t="str">
        <f t="shared" si="1"/>
        <v>2004-S1</v>
      </c>
      <c r="L14">
        <v>2003.5</v>
      </c>
      <c r="M14">
        <f t="shared" si="2"/>
        <v>0</v>
      </c>
      <c r="N14">
        <f t="shared" si="3"/>
        <v>0</v>
      </c>
      <c r="O14">
        <f t="shared" si="4"/>
        <v>1</v>
      </c>
      <c r="P14">
        <f t="shared" si="5"/>
        <v>1</v>
      </c>
      <c r="Q14">
        <f t="shared" si="6"/>
        <v>0</v>
      </c>
      <c r="R14">
        <f>SUM(Tableau16[[#This Row],[A*]:[X]])</f>
        <v>2</v>
      </c>
    </row>
    <row r="15" spans="1:18" x14ac:dyDescent="0.2">
      <c r="A15" s="2" t="s">
        <v>2577</v>
      </c>
      <c r="D15">
        <v>1</v>
      </c>
      <c r="E15">
        <v>1</v>
      </c>
      <c r="G15">
        <v>6</v>
      </c>
      <c r="H15">
        <v>8</v>
      </c>
      <c r="J15" t="str">
        <f t="shared" si="0"/>
        <v>2004-S1</v>
      </c>
      <c r="K15" t="str">
        <f t="shared" si="1"/>
        <v>2004-S2</v>
      </c>
      <c r="L15">
        <v>2004</v>
      </c>
      <c r="M15">
        <f t="shared" si="2"/>
        <v>0</v>
      </c>
      <c r="N15">
        <f t="shared" si="3"/>
        <v>0</v>
      </c>
      <c r="O15">
        <f t="shared" si="4"/>
        <v>1</v>
      </c>
      <c r="P15">
        <f t="shared" si="5"/>
        <v>1</v>
      </c>
      <c r="Q15">
        <f t="shared" si="6"/>
        <v>0</v>
      </c>
      <c r="R15">
        <f>SUM(Tableau16[[#This Row],[A*]:[X]])</f>
        <v>2</v>
      </c>
    </row>
    <row r="16" spans="1:18" x14ac:dyDescent="0.2">
      <c r="A16" s="2" t="s">
        <v>2562</v>
      </c>
      <c r="B16">
        <v>1</v>
      </c>
      <c r="D16">
        <v>1</v>
      </c>
      <c r="E16">
        <v>1</v>
      </c>
      <c r="G16">
        <v>6</v>
      </c>
      <c r="H16">
        <v>9</v>
      </c>
      <c r="J16" t="str">
        <f t="shared" si="0"/>
        <v>2004-S2</v>
      </c>
      <c r="K16" t="str">
        <f t="shared" si="1"/>
        <v>2005-S1</v>
      </c>
      <c r="L16">
        <v>2004.5</v>
      </c>
      <c r="M16">
        <f t="shared" si="2"/>
        <v>0</v>
      </c>
      <c r="N16">
        <f t="shared" si="3"/>
        <v>1</v>
      </c>
      <c r="O16">
        <f t="shared" si="4"/>
        <v>2</v>
      </c>
      <c r="P16">
        <f t="shared" si="5"/>
        <v>2</v>
      </c>
      <c r="Q16">
        <f t="shared" si="6"/>
        <v>0</v>
      </c>
      <c r="R16">
        <f>SUM(Tableau16[[#This Row],[A*]:[X]])</f>
        <v>5</v>
      </c>
    </row>
    <row r="17" spans="1:18" x14ac:dyDescent="0.2">
      <c r="A17" s="2" t="s">
        <v>2550</v>
      </c>
      <c r="B17">
        <v>1</v>
      </c>
      <c r="C17">
        <v>1</v>
      </c>
      <c r="D17">
        <v>1</v>
      </c>
      <c r="G17">
        <v>7</v>
      </c>
      <c r="H17">
        <v>10</v>
      </c>
      <c r="J17" t="str">
        <f t="shared" si="0"/>
        <v>2005-S1</v>
      </c>
      <c r="K17" t="str">
        <f t="shared" si="1"/>
        <v>2005-S2</v>
      </c>
      <c r="L17">
        <v>2005</v>
      </c>
      <c r="M17">
        <f t="shared" si="2"/>
        <v>1</v>
      </c>
      <c r="N17">
        <f t="shared" si="3"/>
        <v>2</v>
      </c>
      <c r="O17">
        <f t="shared" si="4"/>
        <v>2</v>
      </c>
      <c r="P17">
        <f t="shared" si="5"/>
        <v>1</v>
      </c>
      <c r="Q17">
        <f t="shared" si="6"/>
        <v>0</v>
      </c>
      <c r="R17">
        <f>SUM(Tableau16[[#This Row],[A*]:[X]])</f>
        <v>6</v>
      </c>
    </row>
    <row r="18" spans="1:18" x14ac:dyDescent="0.2">
      <c r="A18" s="2" t="s">
        <v>2578</v>
      </c>
      <c r="G18">
        <v>5</v>
      </c>
      <c r="H18">
        <v>5</v>
      </c>
      <c r="J18" t="str">
        <f t="shared" si="0"/>
        <v>2005-S2</v>
      </c>
      <c r="K18" t="str">
        <f t="shared" si="1"/>
        <v>2006-S1</v>
      </c>
      <c r="L18">
        <v>2005.5</v>
      </c>
      <c r="M18">
        <f t="shared" si="2"/>
        <v>1</v>
      </c>
      <c r="N18">
        <f t="shared" si="3"/>
        <v>1</v>
      </c>
      <c r="O18">
        <f t="shared" si="4"/>
        <v>1</v>
      </c>
      <c r="P18">
        <f t="shared" si="5"/>
        <v>0</v>
      </c>
      <c r="Q18">
        <f t="shared" si="6"/>
        <v>0</v>
      </c>
      <c r="R18">
        <f>SUM(Tableau16[[#This Row],[A*]:[X]])</f>
        <v>3</v>
      </c>
    </row>
    <row r="19" spans="1:18" x14ac:dyDescent="0.2">
      <c r="A19" s="2" t="s">
        <v>2566</v>
      </c>
      <c r="C19">
        <v>1</v>
      </c>
      <c r="D19">
        <v>1</v>
      </c>
      <c r="G19">
        <v>14</v>
      </c>
      <c r="H19">
        <v>16</v>
      </c>
      <c r="J19" t="str">
        <f t="shared" si="0"/>
        <v>2006-S1</v>
      </c>
      <c r="K19" t="str">
        <f t="shared" si="1"/>
        <v>2006-S2</v>
      </c>
      <c r="L19">
        <v>2006</v>
      </c>
      <c r="M19">
        <f t="shared" si="2"/>
        <v>1</v>
      </c>
      <c r="N19">
        <f t="shared" si="3"/>
        <v>0</v>
      </c>
      <c r="O19">
        <f t="shared" si="4"/>
        <v>1</v>
      </c>
      <c r="P19">
        <f t="shared" si="5"/>
        <v>0</v>
      </c>
      <c r="Q19">
        <f t="shared" si="6"/>
        <v>0</v>
      </c>
      <c r="R19">
        <f>SUM(Tableau16[[#This Row],[A*]:[X]])</f>
        <v>2</v>
      </c>
    </row>
    <row r="20" spans="1:18" x14ac:dyDescent="0.2">
      <c r="A20" s="2" t="s">
        <v>2579</v>
      </c>
      <c r="D20">
        <v>1</v>
      </c>
      <c r="E20">
        <v>1</v>
      </c>
      <c r="G20">
        <v>7</v>
      </c>
      <c r="H20">
        <v>9</v>
      </c>
      <c r="J20" t="str">
        <f t="shared" si="0"/>
        <v>2006-S2</v>
      </c>
      <c r="K20" t="str">
        <f t="shared" si="1"/>
        <v>2007-S1</v>
      </c>
      <c r="L20">
        <v>2006.5</v>
      </c>
      <c r="M20">
        <f t="shared" si="2"/>
        <v>1</v>
      </c>
      <c r="N20">
        <f t="shared" si="3"/>
        <v>0</v>
      </c>
      <c r="O20">
        <f t="shared" si="4"/>
        <v>2</v>
      </c>
      <c r="P20">
        <f t="shared" si="5"/>
        <v>1</v>
      </c>
      <c r="Q20">
        <f t="shared" si="6"/>
        <v>0</v>
      </c>
      <c r="R20">
        <f>SUM(Tableau16[[#This Row],[A*]:[X]])</f>
        <v>4</v>
      </c>
    </row>
    <row r="21" spans="1:18" x14ac:dyDescent="0.2">
      <c r="A21" s="2" t="s">
        <v>2551</v>
      </c>
      <c r="B21">
        <v>2</v>
      </c>
      <c r="D21">
        <v>1</v>
      </c>
      <c r="F21">
        <v>1</v>
      </c>
      <c r="G21">
        <v>1</v>
      </c>
      <c r="H21">
        <v>5</v>
      </c>
      <c r="J21" t="str">
        <f t="shared" si="0"/>
        <v>2007-S1</v>
      </c>
      <c r="K21" t="str">
        <f t="shared" si="1"/>
        <v>2007-S2</v>
      </c>
      <c r="L21">
        <v>2007</v>
      </c>
      <c r="M21">
        <f t="shared" si="2"/>
        <v>0</v>
      </c>
      <c r="N21">
        <f t="shared" si="3"/>
        <v>2</v>
      </c>
      <c r="O21">
        <f t="shared" si="4"/>
        <v>2</v>
      </c>
      <c r="P21">
        <f t="shared" si="5"/>
        <v>1</v>
      </c>
      <c r="Q21">
        <f t="shared" si="6"/>
        <v>1</v>
      </c>
      <c r="R21">
        <f>SUM(Tableau16[[#This Row],[A*]:[X]])</f>
        <v>6</v>
      </c>
    </row>
    <row r="22" spans="1:18" x14ac:dyDescent="0.2">
      <c r="A22" s="2" t="s">
        <v>2580</v>
      </c>
      <c r="E22">
        <v>2</v>
      </c>
      <c r="F22">
        <v>1</v>
      </c>
      <c r="G22">
        <v>7</v>
      </c>
      <c r="H22">
        <v>10</v>
      </c>
      <c r="J22" t="str">
        <f t="shared" si="0"/>
        <v>2007-S2</v>
      </c>
      <c r="K22" t="str">
        <f t="shared" si="1"/>
        <v>2008-S1</v>
      </c>
      <c r="L22">
        <v>2007.5</v>
      </c>
      <c r="M22">
        <f t="shared" si="2"/>
        <v>0</v>
      </c>
      <c r="N22">
        <f t="shared" si="3"/>
        <v>2</v>
      </c>
      <c r="O22">
        <f t="shared" si="4"/>
        <v>1</v>
      </c>
      <c r="P22">
        <f t="shared" si="5"/>
        <v>2</v>
      </c>
      <c r="Q22">
        <f t="shared" si="6"/>
        <v>2</v>
      </c>
      <c r="R22">
        <f>SUM(Tableau16[[#This Row],[A*]:[X]])</f>
        <v>7</v>
      </c>
    </row>
    <row r="23" spans="1:18" x14ac:dyDescent="0.2">
      <c r="A23" s="2" t="s">
        <v>2586</v>
      </c>
      <c r="G23">
        <v>5</v>
      </c>
      <c r="H23">
        <v>5</v>
      </c>
      <c r="J23" t="str">
        <f t="shared" si="0"/>
        <v>2008-S1</v>
      </c>
      <c r="K23" t="str">
        <f t="shared" si="1"/>
        <v>2008-S2</v>
      </c>
      <c r="L23">
        <v>2008</v>
      </c>
      <c r="M23">
        <f t="shared" si="2"/>
        <v>0</v>
      </c>
      <c r="N23">
        <f t="shared" si="3"/>
        <v>0</v>
      </c>
      <c r="O23">
        <f t="shared" si="4"/>
        <v>0</v>
      </c>
      <c r="P23">
        <f t="shared" si="5"/>
        <v>2</v>
      </c>
      <c r="Q23">
        <f t="shared" si="6"/>
        <v>1</v>
      </c>
      <c r="R23">
        <f>SUM(Tableau16[[#This Row],[A*]:[X]])</f>
        <v>3</v>
      </c>
    </row>
    <row r="24" spans="1:18" x14ac:dyDescent="0.2">
      <c r="A24" s="2" t="s">
        <v>2581</v>
      </c>
      <c r="D24">
        <v>2</v>
      </c>
      <c r="G24">
        <v>2</v>
      </c>
      <c r="H24">
        <v>4</v>
      </c>
      <c r="J24" t="str">
        <f t="shared" si="0"/>
        <v>2008-S2</v>
      </c>
      <c r="K24" t="str">
        <f t="shared" si="1"/>
        <v>2009-S1</v>
      </c>
      <c r="L24">
        <v>2008.5</v>
      </c>
      <c r="M24">
        <f t="shared" si="2"/>
        <v>0</v>
      </c>
      <c r="N24">
        <f t="shared" si="3"/>
        <v>0</v>
      </c>
      <c r="O24">
        <f t="shared" si="4"/>
        <v>2</v>
      </c>
      <c r="P24">
        <f t="shared" si="5"/>
        <v>0</v>
      </c>
      <c r="Q24">
        <f t="shared" si="6"/>
        <v>0</v>
      </c>
      <c r="R24">
        <f>SUM(Tableau16[[#This Row],[A*]:[X]])</f>
        <v>2</v>
      </c>
    </row>
    <row r="25" spans="1:18" x14ac:dyDescent="0.2">
      <c r="A25" s="2" t="s">
        <v>2582</v>
      </c>
      <c r="B25">
        <v>3</v>
      </c>
      <c r="D25">
        <v>2</v>
      </c>
      <c r="G25">
        <v>3</v>
      </c>
      <c r="H25">
        <v>8</v>
      </c>
      <c r="J25" t="str">
        <f t="shared" si="0"/>
        <v>2009-S1</v>
      </c>
      <c r="K25" t="str">
        <f t="shared" si="1"/>
        <v>2009-S2</v>
      </c>
      <c r="L25">
        <v>2009</v>
      </c>
      <c r="M25">
        <f t="shared" si="2"/>
        <v>0</v>
      </c>
      <c r="N25">
        <f t="shared" si="3"/>
        <v>3</v>
      </c>
      <c r="O25">
        <f t="shared" si="4"/>
        <v>4</v>
      </c>
      <c r="P25">
        <f t="shared" si="5"/>
        <v>0</v>
      </c>
      <c r="Q25">
        <f t="shared" si="6"/>
        <v>0</v>
      </c>
      <c r="R25">
        <f>SUM(Tableau16[[#This Row],[A*]:[X]])</f>
        <v>7</v>
      </c>
    </row>
    <row r="26" spans="1:18" x14ac:dyDescent="0.2">
      <c r="A26" s="2" t="s">
        <v>2583</v>
      </c>
      <c r="E26">
        <v>2</v>
      </c>
      <c r="F26">
        <v>1</v>
      </c>
      <c r="G26">
        <v>2</v>
      </c>
      <c r="H26">
        <v>5</v>
      </c>
      <c r="J26" t="str">
        <f t="shared" si="0"/>
        <v>2009-S2</v>
      </c>
      <c r="K26" t="str">
        <f t="shared" si="1"/>
        <v>2010-S1</v>
      </c>
      <c r="L26">
        <v>2009.5</v>
      </c>
      <c r="M26">
        <f t="shared" si="2"/>
        <v>0</v>
      </c>
      <c r="N26">
        <f t="shared" si="3"/>
        <v>3</v>
      </c>
      <c r="O26">
        <f t="shared" si="4"/>
        <v>2</v>
      </c>
      <c r="P26">
        <f t="shared" si="5"/>
        <v>2</v>
      </c>
      <c r="Q26">
        <f t="shared" si="6"/>
        <v>1</v>
      </c>
      <c r="R26">
        <f>SUM(Tableau16[[#This Row],[A*]:[X]])</f>
        <v>8</v>
      </c>
    </row>
    <row r="27" spans="1:18" x14ac:dyDescent="0.2">
      <c r="A27" s="2" t="s">
        <v>2584</v>
      </c>
      <c r="D27">
        <v>3</v>
      </c>
      <c r="F27">
        <v>2</v>
      </c>
      <c r="G27">
        <v>3</v>
      </c>
      <c r="H27">
        <v>8</v>
      </c>
      <c r="J27" t="str">
        <f t="shared" si="0"/>
        <v>2010-S1</v>
      </c>
      <c r="K27" t="str">
        <f t="shared" si="1"/>
        <v>2010-S2</v>
      </c>
      <c r="L27">
        <v>2010</v>
      </c>
      <c r="M27">
        <f t="shared" si="2"/>
        <v>0</v>
      </c>
      <c r="N27">
        <f t="shared" si="3"/>
        <v>0</v>
      </c>
      <c r="O27">
        <f t="shared" si="4"/>
        <v>3</v>
      </c>
      <c r="P27">
        <f t="shared" si="5"/>
        <v>2</v>
      </c>
      <c r="Q27">
        <f t="shared" si="6"/>
        <v>3</v>
      </c>
      <c r="R27">
        <f>SUM(Tableau16[[#This Row],[A*]:[X]])</f>
        <v>8</v>
      </c>
    </row>
    <row r="28" spans="1:18" x14ac:dyDescent="0.2">
      <c r="A28" s="2" t="s">
        <v>2554</v>
      </c>
      <c r="B28">
        <v>1</v>
      </c>
      <c r="D28">
        <v>1</v>
      </c>
      <c r="E28">
        <v>1</v>
      </c>
      <c r="F28">
        <v>3</v>
      </c>
      <c r="G28">
        <v>1</v>
      </c>
      <c r="H28">
        <v>7</v>
      </c>
      <c r="J28" t="str">
        <f t="shared" si="0"/>
        <v>2010-S2</v>
      </c>
      <c r="K28" t="str">
        <f t="shared" si="1"/>
        <v>2011-S1</v>
      </c>
      <c r="L28">
        <v>2010.5</v>
      </c>
      <c r="M28">
        <f t="shared" si="2"/>
        <v>0</v>
      </c>
      <c r="N28">
        <f t="shared" si="3"/>
        <v>1</v>
      </c>
      <c r="O28">
        <f t="shared" si="4"/>
        <v>4</v>
      </c>
      <c r="P28">
        <f t="shared" si="5"/>
        <v>1</v>
      </c>
      <c r="Q28">
        <f t="shared" si="6"/>
        <v>5</v>
      </c>
      <c r="R28">
        <f>SUM(Tableau16[[#This Row],[A*]:[X]])</f>
        <v>11</v>
      </c>
    </row>
    <row r="29" spans="1:18" x14ac:dyDescent="0.2">
      <c r="A29" s="2" t="s">
        <v>2585</v>
      </c>
      <c r="B29">
        <v>3</v>
      </c>
      <c r="D29">
        <v>1</v>
      </c>
      <c r="E29">
        <v>1</v>
      </c>
      <c r="F29">
        <v>1</v>
      </c>
      <c r="H29">
        <v>6</v>
      </c>
      <c r="J29" t="str">
        <f t="shared" si="0"/>
        <v>2011-S1</v>
      </c>
      <c r="K29" t="str">
        <f t="shared" si="1"/>
        <v>2011-S2</v>
      </c>
      <c r="L29">
        <v>2011</v>
      </c>
      <c r="M29">
        <f t="shared" si="2"/>
        <v>0</v>
      </c>
      <c r="N29">
        <f t="shared" si="3"/>
        <v>4</v>
      </c>
      <c r="O29">
        <f t="shared" si="4"/>
        <v>2</v>
      </c>
      <c r="P29">
        <f t="shared" si="5"/>
        <v>2</v>
      </c>
      <c r="Q29">
        <f t="shared" si="6"/>
        <v>4</v>
      </c>
      <c r="R29">
        <f>SUM(Tableau16[[#This Row],[A*]:[X]])</f>
        <v>12</v>
      </c>
    </row>
    <row r="30" spans="1:18" x14ac:dyDescent="0.2">
      <c r="A30" s="2" t="s">
        <v>2555</v>
      </c>
      <c r="C30">
        <v>1</v>
      </c>
      <c r="E30">
        <v>1</v>
      </c>
      <c r="F30">
        <v>2</v>
      </c>
      <c r="G30">
        <v>3</v>
      </c>
      <c r="H30">
        <v>7</v>
      </c>
      <c r="J30" t="str">
        <f t="shared" si="0"/>
        <v>2011-S2</v>
      </c>
      <c r="K30" t="str">
        <f t="shared" si="1"/>
        <v>2012-S1</v>
      </c>
      <c r="L30">
        <v>2011.5</v>
      </c>
      <c r="M30">
        <f t="shared" si="2"/>
        <v>1</v>
      </c>
      <c r="N30">
        <f t="shared" si="3"/>
        <v>3</v>
      </c>
      <c r="O30">
        <f t="shared" si="4"/>
        <v>1</v>
      </c>
      <c r="P30">
        <f t="shared" si="5"/>
        <v>2</v>
      </c>
      <c r="Q30">
        <f t="shared" si="6"/>
        <v>3</v>
      </c>
      <c r="R30">
        <f>SUM(Tableau16[[#This Row],[A*]:[X]])</f>
        <v>10</v>
      </c>
    </row>
    <row r="31" spans="1:18" x14ac:dyDescent="0.2">
      <c r="A31" s="2" t="s">
        <v>2567</v>
      </c>
      <c r="D31">
        <v>2</v>
      </c>
      <c r="G31">
        <v>3</v>
      </c>
      <c r="H31">
        <v>5</v>
      </c>
      <c r="J31" t="str">
        <f t="shared" si="0"/>
        <v>2012-S1</v>
      </c>
      <c r="K31" t="str">
        <f t="shared" si="1"/>
        <v>2012-S2</v>
      </c>
      <c r="L31">
        <v>2012</v>
      </c>
      <c r="M31">
        <f t="shared" si="2"/>
        <v>1</v>
      </c>
      <c r="N31">
        <f t="shared" si="3"/>
        <v>0</v>
      </c>
      <c r="O31">
        <f t="shared" si="4"/>
        <v>2</v>
      </c>
      <c r="P31">
        <f t="shared" si="5"/>
        <v>1</v>
      </c>
      <c r="Q31">
        <f t="shared" si="6"/>
        <v>2</v>
      </c>
      <c r="R31">
        <f>SUM(Tableau16[[#This Row],[A*]:[X]])</f>
        <v>6</v>
      </c>
    </row>
    <row r="32" spans="1:18" x14ac:dyDescent="0.2">
      <c r="A32" s="2" t="s">
        <v>2572</v>
      </c>
      <c r="B32">
        <v>1</v>
      </c>
      <c r="D32">
        <v>4</v>
      </c>
      <c r="G32">
        <v>3</v>
      </c>
      <c r="H32">
        <v>8</v>
      </c>
      <c r="J32" t="str">
        <f t="shared" si="0"/>
        <v>2012-S2</v>
      </c>
      <c r="K32" t="str">
        <f t="shared" si="1"/>
        <v>2013-S1</v>
      </c>
      <c r="L32">
        <v>2012.5</v>
      </c>
      <c r="M32">
        <f t="shared" si="2"/>
        <v>0</v>
      </c>
      <c r="N32">
        <f t="shared" si="3"/>
        <v>1</v>
      </c>
      <c r="O32">
        <f t="shared" si="4"/>
        <v>6</v>
      </c>
      <c r="P32">
        <f t="shared" si="5"/>
        <v>0</v>
      </c>
      <c r="Q32">
        <f t="shared" si="6"/>
        <v>0</v>
      </c>
      <c r="R32">
        <f>SUM(Tableau16[[#This Row],[A*]:[X]])</f>
        <v>7</v>
      </c>
    </row>
    <row r="33" spans="1:18" x14ac:dyDescent="0.2">
      <c r="A33" s="2" t="s">
        <v>2548</v>
      </c>
      <c r="B33">
        <v>2</v>
      </c>
      <c r="D33">
        <v>5</v>
      </c>
      <c r="E33">
        <v>1</v>
      </c>
      <c r="F33">
        <v>1</v>
      </c>
      <c r="H33">
        <v>9</v>
      </c>
      <c r="J33" t="str">
        <f t="shared" si="0"/>
        <v>2013-S1</v>
      </c>
      <c r="K33" t="str">
        <f t="shared" si="1"/>
        <v>2013-S2</v>
      </c>
      <c r="L33">
        <v>2013</v>
      </c>
      <c r="M33">
        <f t="shared" si="2"/>
        <v>0</v>
      </c>
      <c r="N33">
        <f t="shared" si="3"/>
        <v>3</v>
      </c>
      <c r="O33">
        <f t="shared" si="4"/>
        <v>9</v>
      </c>
      <c r="P33">
        <f t="shared" si="5"/>
        <v>1</v>
      </c>
      <c r="Q33">
        <f t="shared" si="6"/>
        <v>1</v>
      </c>
      <c r="R33">
        <f>SUM(Tableau16[[#This Row],[A*]:[X]])</f>
        <v>14</v>
      </c>
    </row>
    <row r="34" spans="1:18" x14ac:dyDescent="0.2">
      <c r="A34" s="2" t="s">
        <v>2546</v>
      </c>
      <c r="B34">
        <v>1</v>
      </c>
      <c r="D34">
        <v>3</v>
      </c>
      <c r="F34">
        <v>3</v>
      </c>
      <c r="H34">
        <v>7</v>
      </c>
      <c r="J34" t="str">
        <f t="shared" si="0"/>
        <v>2013-S2</v>
      </c>
      <c r="K34" t="str">
        <f t="shared" si="1"/>
        <v>2014-S1</v>
      </c>
      <c r="L34">
        <v>2013.5</v>
      </c>
      <c r="M34">
        <f t="shared" si="2"/>
        <v>0</v>
      </c>
      <c r="N34">
        <f t="shared" si="3"/>
        <v>3</v>
      </c>
      <c r="O34">
        <f t="shared" si="4"/>
        <v>8</v>
      </c>
      <c r="P34">
        <f t="shared" si="5"/>
        <v>1</v>
      </c>
      <c r="Q34">
        <f t="shared" si="6"/>
        <v>4</v>
      </c>
      <c r="R34">
        <f>SUM(Tableau16[[#This Row],[A*]:[X]])</f>
        <v>16</v>
      </c>
    </row>
    <row r="35" spans="1:18" x14ac:dyDescent="0.2">
      <c r="A35" s="2" t="s">
        <v>2556</v>
      </c>
      <c r="B35">
        <v>2</v>
      </c>
      <c r="C35">
        <v>2</v>
      </c>
      <c r="D35">
        <v>6</v>
      </c>
      <c r="E35">
        <v>2</v>
      </c>
      <c r="F35">
        <v>2</v>
      </c>
      <c r="G35">
        <v>3</v>
      </c>
      <c r="H35">
        <v>17</v>
      </c>
      <c r="J35" t="str">
        <f t="shared" si="0"/>
        <v>2014-S1</v>
      </c>
      <c r="K35" t="str">
        <f t="shared" si="1"/>
        <v>2014-S2</v>
      </c>
      <c r="L35">
        <v>2014</v>
      </c>
      <c r="M35">
        <f t="shared" si="2"/>
        <v>2</v>
      </c>
      <c r="N35">
        <f t="shared" si="3"/>
        <v>3</v>
      </c>
      <c r="O35">
        <f t="shared" si="4"/>
        <v>9</v>
      </c>
      <c r="P35">
        <f t="shared" si="5"/>
        <v>2</v>
      </c>
      <c r="Q35">
        <f t="shared" si="6"/>
        <v>5</v>
      </c>
      <c r="R35">
        <f>SUM(Tableau16[[#This Row],[A*]:[X]])</f>
        <v>21</v>
      </c>
    </row>
    <row r="36" spans="1:18" x14ac:dyDescent="0.2">
      <c r="A36" s="2" t="s">
        <v>2557</v>
      </c>
      <c r="B36">
        <v>1</v>
      </c>
      <c r="D36">
        <v>7</v>
      </c>
      <c r="E36">
        <v>2</v>
      </c>
      <c r="G36">
        <v>1</v>
      </c>
      <c r="H36">
        <v>11</v>
      </c>
      <c r="J36" t="str">
        <f t="shared" si="0"/>
        <v>2014-S2</v>
      </c>
      <c r="K36" t="str">
        <f t="shared" si="1"/>
        <v>2015-S1</v>
      </c>
      <c r="L36">
        <v>2014.5</v>
      </c>
      <c r="M36">
        <f t="shared" si="2"/>
        <v>2</v>
      </c>
      <c r="N36">
        <f t="shared" si="3"/>
        <v>3</v>
      </c>
      <c r="O36">
        <f t="shared" si="4"/>
        <v>13</v>
      </c>
      <c r="P36">
        <f t="shared" si="5"/>
        <v>4</v>
      </c>
      <c r="Q36">
        <f t="shared" si="6"/>
        <v>2</v>
      </c>
      <c r="R36">
        <f>SUM(Tableau16[[#This Row],[A*]:[X]])</f>
        <v>24</v>
      </c>
    </row>
    <row r="37" spans="1:18" x14ac:dyDescent="0.2">
      <c r="A37" s="2" t="s">
        <v>2547</v>
      </c>
      <c r="B37">
        <v>3</v>
      </c>
      <c r="C37">
        <v>2</v>
      </c>
      <c r="D37">
        <v>2</v>
      </c>
      <c r="F37">
        <v>4</v>
      </c>
      <c r="H37">
        <v>11</v>
      </c>
      <c r="J37" t="str">
        <f t="shared" ref="J37:J53" si="7">IF(ROUND(L37,0) = L37, L37 &amp; "-S1", ROUNDDOWN(L37,0) &amp; "-S2")</f>
        <v>2015-S1</v>
      </c>
      <c r="K37" t="str">
        <f t="shared" ref="K37:K53" si="8">IF(ROUND(L37,0) = L37, L37 &amp; "-S2", ROUNDUP(L37,0) &amp; "-S1")</f>
        <v>2015-S2</v>
      </c>
      <c r="L37">
        <v>2015</v>
      </c>
      <c r="M37">
        <f t="shared" ref="M37:M53" si="9">GETPIVOTDATA("id",$A$3,"lrderank","A*","semester",$J37) +  GETPIVOTDATA("id",$A$3,"lrderank","A*","semester",$K37)</f>
        <v>2</v>
      </c>
      <c r="N37">
        <f t="shared" ref="N37:N53" si="10">GETPIVOTDATA("id",$A$3,"lrderank","A","semester",$J37)+GETPIVOTDATA("id",$A$3,"lrderank","A","semester",$K37)</f>
        <v>4</v>
      </c>
      <c r="O37">
        <f t="shared" ref="O37:O53" si="11">GETPIVOTDATA("id",$A$3,"lrderank","B","semester",$J37) +  GETPIVOTDATA("id",$A$3,"lrderank","B","semester",$K37)</f>
        <v>9</v>
      </c>
      <c r="P37">
        <f t="shared" ref="P37:P53" si="12">GETPIVOTDATA("id",$A$3,"lrderank","C","semester",$J37) +  GETPIVOTDATA("id",$A$3,"lrderank","C","semester",$K37)</f>
        <v>2</v>
      </c>
      <c r="Q37">
        <f t="shared" ref="Q37:Q53" si="13">GETPIVOTDATA("id",$A$3,"lrderank","X","semester",$J37) +  GETPIVOTDATA("id",$A$3,"lrderank","X","semester",$K37)</f>
        <v>4</v>
      </c>
      <c r="R37">
        <f>SUM(Tableau16[[#This Row],[A*]:[X]])</f>
        <v>21</v>
      </c>
    </row>
    <row r="38" spans="1:18" x14ac:dyDescent="0.2">
      <c r="A38" s="2" t="s">
        <v>2570</v>
      </c>
      <c r="C38">
        <v>1</v>
      </c>
      <c r="D38">
        <v>3</v>
      </c>
      <c r="E38">
        <v>1</v>
      </c>
      <c r="G38">
        <v>1</v>
      </c>
      <c r="H38">
        <v>6</v>
      </c>
      <c r="J38" t="str">
        <f t="shared" si="7"/>
        <v>2015-S2</v>
      </c>
      <c r="K38" t="str">
        <f t="shared" si="8"/>
        <v>2016-S1</v>
      </c>
      <c r="L38">
        <v>2015.5</v>
      </c>
      <c r="M38">
        <f t="shared" si="9"/>
        <v>3</v>
      </c>
      <c r="N38">
        <f t="shared" si="10"/>
        <v>3</v>
      </c>
      <c r="O38">
        <f t="shared" si="11"/>
        <v>5</v>
      </c>
      <c r="P38">
        <f t="shared" si="12"/>
        <v>1</v>
      </c>
      <c r="Q38">
        <f t="shared" si="13"/>
        <v>4</v>
      </c>
      <c r="R38">
        <f>SUM(Tableau16[[#This Row],[A*]:[X]])</f>
        <v>16</v>
      </c>
    </row>
    <row r="39" spans="1:18" x14ac:dyDescent="0.2">
      <c r="A39" s="2" t="s">
        <v>2568</v>
      </c>
      <c r="B39">
        <v>2</v>
      </c>
      <c r="D39">
        <v>2</v>
      </c>
      <c r="E39">
        <v>3</v>
      </c>
      <c r="F39">
        <v>1</v>
      </c>
      <c r="G39">
        <v>5</v>
      </c>
      <c r="H39">
        <v>13</v>
      </c>
      <c r="J39" t="str">
        <f t="shared" si="7"/>
        <v>2016-S1</v>
      </c>
      <c r="K39" t="str">
        <f t="shared" si="8"/>
        <v>2016-S2</v>
      </c>
      <c r="L39">
        <v>2016</v>
      </c>
      <c r="M39">
        <f t="shared" si="9"/>
        <v>1</v>
      </c>
      <c r="N39">
        <f t="shared" si="10"/>
        <v>2</v>
      </c>
      <c r="O39">
        <f t="shared" si="11"/>
        <v>5</v>
      </c>
      <c r="P39">
        <f t="shared" si="12"/>
        <v>4</v>
      </c>
      <c r="Q39">
        <f t="shared" si="13"/>
        <v>1</v>
      </c>
      <c r="R39">
        <f>SUM(Tableau16[[#This Row],[A*]:[X]])</f>
        <v>13</v>
      </c>
    </row>
    <row r="40" spans="1:18" x14ac:dyDescent="0.2">
      <c r="A40" s="2" t="s">
        <v>2559</v>
      </c>
      <c r="B40">
        <v>2</v>
      </c>
      <c r="C40">
        <v>2</v>
      </c>
      <c r="D40">
        <v>5</v>
      </c>
      <c r="E40">
        <v>1</v>
      </c>
      <c r="F40">
        <v>1</v>
      </c>
      <c r="G40">
        <v>4</v>
      </c>
      <c r="H40">
        <v>15</v>
      </c>
      <c r="J40" t="str">
        <f t="shared" si="7"/>
        <v>2016-S2</v>
      </c>
      <c r="K40" t="str">
        <f t="shared" si="8"/>
        <v>2017-S1</v>
      </c>
      <c r="L40">
        <v>2016.5</v>
      </c>
      <c r="M40">
        <f t="shared" si="9"/>
        <v>2</v>
      </c>
      <c r="N40">
        <f t="shared" si="10"/>
        <v>4</v>
      </c>
      <c r="O40">
        <f t="shared" si="11"/>
        <v>7</v>
      </c>
      <c r="P40">
        <f t="shared" si="12"/>
        <v>4</v>
      </c>
      <c r="Q40">
        <f t="shared" si="13"/>
        <v>2</v>
      </c>
      <c r="R40">
        <f>SUM(Tableau16[[#This Row],[A*]:[X]])</f>
        <v>19</v>
      </c>
    </row>
    <row r="41" spans="1:18" x14ac:dyDescent="0.2">
      <c r="A41" s="2" t="s">
        <v>2564</v>
      </c>
      <c r="B41">
        <v>2</v>
      </c>
      <c r="C41">
        <v>1</v>
      </c>
      <c r="D41">
        <v>1</v>
      </c>
      <c r="E41">
        <v>2</v>
      </c>
      <c r="F41">
        <v>4</v>
      </c>
      <c r="G41">
        <v>3</v>
      </c>
      <c r="H41">
        <v>13</v>
      </c>
      <c r="J41" t="str">
        <f t="shared" si="7"/>
        <v>2017-S1</v>
      </c>
      <c r="K41" t="str">
        <f t="shared" si="8"/>
        <v>2017-S2</v>
      </c>
      <c r="L41">
        <v>2017</v>
      </c>
      <c r="M41">
        <f t="shared" si="9"/>
        <v>3</v>
      </c>
      <c r="N41">
        <f t="shared" si="10"/>
        <v>4</v>
      </c>
      <c r="O41">
        <f t="shared" si="11"/>
        <v>6</v>
      </c>
      <c r="P41">
        <f t="shared" si="12"/>
        <v>3</v>
      </c>
      <c r="Q41">
        <f t="shared" si="13"/>
        <v>5</v>
      </c>
      <c r="R41">
        <f>SUM(Tableau16[[#This Row],[A*]:[X]])</f>
        <v>21</v>
      </c>
    </row>
    <row r="42" spans="1:18" x14ac:dyDescent="0.2">
      <c r="A42" s="2" t="s">
        <v>2552</v>
      </c>
      <c r="B42">
        <v>2</v>
      </c>
      <c r="C42">
        <v>1</v>
      </c>
      <c r="D42">
        <v>3</v>
      </c>
      <c r="E42">
        <v>2</v>
      </c>
      <c r="F42">
        <v>2</v>
      </c>
      <c r="G42">
        <v>3</v>
      </c>
      <c r="H42">
        <v>13</v>
      </c>
      <c r="J42" t="str">
        <f t="shared" si="7"/>
        <v>2017-S2</v>
      </c>
      <c r="K42" t="str">
        <f t="shared" si="8"/>
        <v>2018-S1</v>
      </c>
      <c r="L42">
        <v>2017.5</v>
      </c>
      <c r="M42">
        <f t="shared" si="9"/>
        <v>2</v>
      </c>
      <c r="N42">
        <f t="shared" si="10"/>
        <v>4</v>
      </c>
      <c r="O42">
        <f t="shared" si="11"/>
        <v>4</v>
      </c>
      <c r="P42">
        <f t="shared" si="12"/>
        <v>4</v>
      </c>
      <c r="Q42">
        <f t="shared" si="13"/>
        <v>6</v>
      </c>
      <c r="R42">
        <f>SUM(Tableau16[[#This Row],[A*]:[X]])</f>
        <v>20</v>
      </c>
    </row>
    <row r="43" spans="1:18" x14ac:dyDescent="0.2">
      <c r="A43" s="2" t="s">
        <v>2573</v>
      </c>
      <c r="B43">
        <v>2</v>
      </c>
      <c r="C43">
        <v>1</v>
      </c>
      <c r="D43">
        <v>2</v>
      </c>
      <c r="E43">
        <v>1</v>
      </c>
      <c r="F43">
        <v>3</v>
      </c>
      <c r="G43">
        <v>2</v>
      </c>
      <c r="H43">
        <v>11</v>
      </c>
      <c r="J43" t="str">
        <f t="shared" si="7"/>
        <v>2018-S1</v>
      </c>
      <c r="K43" t="str">
        <f t="shared" si="8"/>
        <v>2018-S2</v>
      </c>
      <c r="L43">
        <v>2018</v>
      </c>
      <c r="M43">
        <f t="shared" si="9"/>
        <v>2</v>
      </c>
      <c r="N43">
        <f t="shared" si="10"/>
        <v>4</v>
      </c>
      <c r="O43">
        <f t="shared" si="11"/>
        <v>5</v>
      </c>
      <c r="P43">
        <f t="shared" si="12"/>
        <v>3</v>
      </c>
      <c r="Q43">
        <f t="shared" si="13"/>
        <v>5</v>
      </c>
      <c r="R43">
        <f>SUM(Tableau16[[#This Row],[A*]:[X]])</f>
        <v>19</v>
      </c>
    </row>
    <row r="44" spans="1:18" x14ac:dyDescent="0.2">
      <c r="A44" s="2" t="s">
        <v>2565</v>
      </c>
      <c r="B44">
        <v>3</v>
      </c>
      <c r="D44">
        <v>1</v>
      </c>
      <c r="E44">
        <v>4</v>
      </c>
      <c r="F44">
        <v>4</v>
      </c>
      <c r="G44">
        <v>1</v>
      </c>
      <c r="H44">
        <v>13</v>
      </c>
      <c r="J44" t="str">
        <f t="shared" si="7"/>
        <v>2018-S2</v>
      </c>
      <c r="K44" t="str">
        <f t="shared" si="8"/>
        <v>2019-S1</v>
      </c>
      <c r="L44">
        <v>2018.5</v>
      </c>
      <c r="M44">
        <f t="shared" si="9"/>
        <v>1</v>
      </c>
      <c r="N44">
        <f t="shared" si="10"/>
        <v>5</v>
      </c>
      <c r="O44">
        <f t="shared" si="11"/>
        <v>3</v>
      </c>
      <c r="P44">
        <f t="shared" si="12"/>
        <v>5</v>
      </c>
      <c r="Q44">
        <f t="shared" si="13"/>
        <v>7</v>
      </c>
      <c r="R44">
        <f>SUM(Tableau16[[#This Row],[A*]:[X]])</f>
        <v>21</v>
      </c>
    </row>
    <row r="45" spans="1:18" x14ac:dyDescent="0.2">
      <c r="A45" s="2" t="s">
        <v>2549</v>
      </c>
      <c r="B45">
        <v>2</v>
      </c>
      <c r="C45">
        <v>3</v>
      </c>
      <c r="D45">
        <v>8</v>
      </c>
      <c r="F45">
        <v>5</v>
      </c>
      <c r="G45">
        <v>2</v>
      </c>
      <c r="H45">
        <v>20</v>
      </c>
      <c r="J45" t="str">
        <f t="shared" si="7"/>
        <v>2019-S1</v>
      </c>
      <c r="K45" t="str">
        <f t="shared" si="8"/>
        <v>2019-S2</v>
      </c>
      <c r="L45">
        <v>2019</v>
      </c>
      <c r="M45">
        <f t="shared" si="9"/>
        <v>3</v>
      </c>
      <c r="N45">
        <f t="shared" si="10"/>
        <v>5</v>
      </c>
      <c r="O45">
        <f t="shared" si="11"/>
        <v>9</v>
      </c>
      <c r="P45">
        <f t="shared" si="12"/>
        <v>4</v>
      </c>
      <c r="Q45">
        <f t="shared" si="13"/>
        <v>9</v>
      </c>
      <c r="R45">
        <f>SUM(Tableau16[[#This Row],[A*]:[X]])</f>
        <v>30</v>
      </c>
    </row>
    <row r="46" spans="1:18" x14ac:dyDescent="0.2">
      <c r="A46" s="2" t="s">
        <v>2545</v>
      </c>
      <c r="B46">
        <v>2</v>
      </c>
      <c r="D46">
        <v>1</v>
      </c>
      <c r="E46">
        <v>2</v>
      </c>
      <c r="F46">
        <v>2</v>
      </c>
      <c r="H46">
        <v>7</v>
      </c>
      <c r="J46" t="str">
        <f t="shared" si="7"/>
        <v>2019-S2</v>
      </c>
      <c r="K46" t="str">
        <f t="shared" si="8"/>
        <v>2020-S1</v>
      </c>
      <c r="L46">
        <v>2019.5</v>
      </c>
      <c r="M46">
        <f t="shared" si="9"/>
        <v>3</v>
      </c>
      <c r="N46">
        <f t="shared" si="10"/>
        <v>4</v>
      </c>
      <c r="O46">
        <f t="shared" si="11"/>
        <v>9</v>
      </c>
      <c r="P46">
        <f t="shared" si="12"/>
        <v>2</v>
      </c>
      <c r="Q46">
        <f t="shared" si="13"/>
        <v>7</v>
      </c>
      <c r="R46">
        <f>SUM(Tableau16[[#This Row],[A*]:[X]])</f>
        <v>25</v>
      </c>
    </row>
    <row r="47" spans="1:18" x14ac:dyDescent="0.2">
      <c r="A47" s="2" t="s">
        <v>2560</v>
      </c>
      <c r="B47">
        <v>3</v>
      </c>
      <c r="C47">
        <v>2</v>
      </c>
      <c r="D47">
        <v>3</v>
      </c>
      <c r="E47">
        <v>3</v>
      </c>
      <c r="F47">
        <v>2</v>
      </c>
      <c r="H47">
        <v>13</v>
      </c>
      <c r="J47" t="str">
        <f t="shared" si="7"/>
        <v>2020-S1</v>
      </c>
      <c r="K47" t="str">
        <f t="shared" si="8"/>
        <v>2020-S2</v>
      </c>
      <c r="L47">
        <v>2020</v>
      </c>
      <c r="M47">
        <f t="shared" si="9"/>
        <v>2</v>
      </c>
      <c r="N47">
        <f t="shared" si="10"/>
        <v>5</v>
      </c>
      <c r="O47">
        <f t="shared" si="11"/>
        <v>4</v>
      </c>
      <c r="P47">
        <f t="shared" si="12"/>
        <v>5</v>
      </c>
      <c r="Q47">
        <f t="shared" si="13"/>
        <v>4</v>
      </c>
      <c r="R47">
        <f>SUM(Tableau16[[#This Row],[A*]:[X]])</f>
        <v>20</v>
      </c>
    </row>
    <row r="48" spans="1:18" x14ac:dyDescent="0.2">
      <c r="A48" s="2" t="s">
        <v>2563</v>
      </c>
      <c r="C48">
        <v>3</v>
      </c>
      <c r="D48">
        <v>2</v>
      </c>
      <c r="E48">
        <v>8</v>
      </c>
      <c r="F48">
        <v>1</v>
      </c>
      <c r="G48">
        <v>2</v>
      </c>
      <c r="H48">
        <v>16</v>
      </c>
      <c r="J48" t="str">
        <f t="shared" si="7"/>
        <v>2020-S2</v>
      </c>
      <c r="K48" t="str">
        <f t="shared" si="8"/>
        <v>2021-S1</v>
      </c>
      <c r="L48">
        <v>2020.5</v>
      </c>
      <c r="M48">
        <f t="shared" si="9"/>
        <v>5</v>
      </c>
      <c r="N48">
        <f t="shared" si="10"/>
        <v>3</v>
      </c>
      <c r="O48">
        <f t="shared" si="11"/>
        <v>5</v>
      </c>
      <c r="P48">
        <f t="shared" si="12"/>
        <v>11</v>
      </c>
      <c r="Q48">
        <f t="shared" si="13"/>
        <v>3</v>
      </c>
      <c r="R48">
        <f>SUM(Tableau16[[#This Row],[A*]:[X]])</f>
        <v>27</v>
      </c>
    </row>
    <row r="49" spans="1:69" x14ac:dyDescent="0.2">
      <c r="A49" s="2" t="s">
        <v>2569</v>
      </c>
      <c r="B49">
        <v>4</v>
      </c>
      <c r="C49">
        <v>1</v>
      </c>
      <c r="D49">
        <v>3</v>
      </c>
      <c r="E49">
        <v>1</v>
      </c>
      <c r="F49">
        <v>2</v>
      </c>
      <c r="G49">
        <v>4</v>
      </c>
      <c r="H49">
        <v>15</v>
      </c>
      <c r="J49" t="str">
        <f t="shared" si="7"/>
        <v>2021-S1</v>
      </c>
      <c r="K49" t="str">
        <f t="shared" si="8"/>
        <v>2021-S2</v>
      </c>
      <c r="L49">
        <v>2021</v>
      </c>
      <c r="M49">
        <f t="shared" si="9"/>
        <v>4</v>
      </c>
      <c r="N49">
        <f t="shared" si="10"/>
        <v>4</v>
      </c>
      <c r="O49">
        <f t="shared" si="11"/>
        <v>5</v>
      </c>
      <c r="P49">
        <f t="shared" si="12"/>
        <v>9</v>
      </c>
      <c r="Q49">
        <f t="shared" si="13"/>
        <v>3</v>
      </c>
      <c r="R49">
        <f>SUM(Tableau16[[#This Row],[A*]:[X]])</f>
        <v>25</v>
      </c>
    </row>
    <row r="50" spans="1:69" x14ac:dyDescent="0.2">
      <c r="A50" s="2" t="s">
        <v>2542</v>
      </c>
      <c r="B50">
        <v>3</v>
      </c>
      <c r="C50">
        <v>5</v>
      </c>
      <c r="D50">
        <v>8</v>
      </c>
      <c r="E50">
        <v>3</v>
      </c>
      <c r="F50">
        <v>4</v>
      </c>
      <c r="G50">
        <v>9</v>
      </c>
      <c r="H50">
        <v>32</v>
      </c>
      <c r="J50" t="str">
        <f t="shared" si="7"/>
        <v>2021-S2</v>
      </c>
      <c r="K50" t="str">
        <f t="shared" si="8"/>
        <v>2022-S1</v>
      </c>
      <c r="L50">
        <v>2021.5</v>
      </c>
      <c r="M50">
        <f t="shared" si="9"/>
        <v>6</v>
      </c>
      <c r="N50">
        <f t="shared" si="10"/>
        <v>7</v>
      </c>
      <c r="O50">
        <f t="shared" si="11"/>
        <v>11</v>
      </c>
      <c r="P50">
        <f t="shared" si="12"/>
        <v>4</v>
      </c>
      <c r="Q50">
        <f t="shared" si="13"/>
        <v>6</v>
      </c>
      <c r="R50">
        <f>SUM(Tableau16[[#This Row],[A*]:[X]])</f>
        <v>34</v>
      </c>
    </row>
    <row r="51" spans="1:69" x14ac:dyDescent="0.2">
      <c r="A51" s="2" t="s">
        <v>2543</v>
      </c>
      <c r="B51">
        <v>5</v>
      </c>
      <c r="C51">
        <v>3</v>
      </c>
      <c r="D51">
        <v>9</v>
      </c>
      <c r="E51">
        <v>2</v>
      </c>
      <c r="F51">
        <v>11</v>
      </c>
      <c r="G51">
        <v>4</v>
      </c>
      <c r="H51">
        <v>34</v>
      </c>
      <c r="J51" t="str">
        <f t="shared" si="7"/>
        <v>2022-S1</v>
      </c>
      <c r="K51" t="str">
        <f t="shared" si="8"/>
        <v>2022-S2</v>
      </c>
      <c r="L51">
        <v>2022</v>
      </c>
      <c r="M51">
        <f t="shared" si="9"/>
        <v>8</v>
      </c>
      <c r="N51">
        <f t="shared" si="10"/>
        <v>8</v>
      </c>
      <c r="O51">
        <f t="shared" si="11"/>
        <v>17</v>
      </c>
      <c r="P51">
        <f t="shared" si="12"/>
        <v>5</v>
      </c>
      <c r="Q51">
        <f t="shared" si="13"/>
        <v>15</v>
      </c>
      <c r="R51">
        <f>SUM(Tableau16[[#This Row],[A*]:[X]])</f>
        <v>53</v>
      </c>
    </row>
    <row r="52" spans="1:69" x14ac:dyDescent="0.2">
      <c r="A52" s="2" t="s">
        <v>2553</v>
      </c>
      <c r="B52">
        <v>3</v>
      </c>
      <c r="C52">
        <v>2</v>
      </c>
      <c r="D52">
        <v>7</v>
      </c>
      <c r="E52">
        <v>1</v>
      </c>
      <c r="F52">
        <v>1</v>
      </c>
      <c r="G52">
        <v>10</v>
      </c>
      <c r="H52">
        <v>24</v>
      </c>
      <c r="J52" t="str">
        <f t="shared" si="7"/>
        <v>2022-S2</v>
      </c>
      <c r="K52" t="str">
        <f t="shared" si="8"/>
        <v>2023-S1</v>
      </c>
      <c r="L52">
        <v>2022.5</v>
      </c>
      <c r="M52">
        <f t="shared" si="9"/>
        <v>5</v>
      </c>
      <c r="N52">
        <f t="shared" si="10"/>
        <v>8</v>
      </c>
      <c r="O52">
        <f t="shared" si="11"/>
        <v>16</v>
      </c>
      <c r="P52">
        <f t="shared" si="12"/>
        <v>3</v>
      </c>
      <c r="Q52">
        <f t="shared" si="13"/>
        <v>12</v>
      </c>
      <c r="R52">
        <f>SUM(Tableau16[[#This Row],[A*]:[X]])</f>
        <v>44</v>
      </c>
    </row>
    <row r="53" spans="1:69" x14ac:dyDescent="0.2">
      <c r="A53" s="2" t="s">
        <v>2558</v>
      </c>
      <c r="B53">
        <v>5</v>
      </c>
      <c r="D53">
        <v>6</v>
      </c>
      <c r="E53">
        <v>1</v>
      </c>
      <c r="F53">
        <v>3</v>
      </c>
      <c r="G53">
        <v>3</v>
      </c>
      <c r="H53">
        <v>18</v>
      </c>
      <c r="J53" t="str">
        <f t="shared" si="7"/>
        <v>2023-S1</v>
      </c>
      <c r="K53" t="str">
        <f t="shared" si="8"/>
        <v>2023-S2</v>
      </c>
      <c r="L53">
        <v>2023</v>
      </c>
      <c r="M53">
        <f t="shared" si="9"/>
        <v>2</v>
      </c>
      <c r="N53">
        <f t="shared" si="10"/>
        <v>8</v>
      </c>
      <c r="O53">
        <f t="shared" si="11"/>
        <v>13</v>
      </c>
      <c r="P53">
        <f t="shared" si="12"/>
        <v>2</v>
      </c>
      <c r="Q53">
        <f t="shared" si="13"/>
        <v>4</v>
      </c>
      <c r="R53">
        <f>SUM(Tableau16[[#This Row],[A*]:[X]])</f>
        <v>29</v>
      </c>
    </row>
    <row r="54" spans="1:69" x14ac:dyDescent="0.2">
      <c r="A54" s="2" t="s">
        <v>78</v>
      </c>
      <c r="B54">
        <v>61</v>
      </c>
      <c r="C54">
        <v>32</v>
      </c>
      <c r="D54">
        <v>112</v>
      </c>
      <c r="E54">
        <v>51</v>
      </c>
      <c r="F54">
        <v>69</v>
      </c>
      <c r="G54">
        <v>162</v>
      </c>
      <c r="H54">
        <v>487</v>
      </c>
    </row>
    <row r="61" spans="1:69" x14ac:dyDescent="0.2">
      <c r="V61" s="10">
        <v>1999.5</v>
      </c>
      <c r="W61" s="10">
        <v>2000</v>
      </c>
      <c r="X61" s="11">
        <v>2000.5</v>
      </c>
      <c r="Y61" s="10">
        <v>2001</v>
      </c>
      <c r="Z61" s="11">
        <v>2001.5</v>
      </c>
      <c r="AA61" s="10">
        <v>2002</v>
      </c>
      <c r="AB61" s="11">
        <v>2002.5</v>
      </c>
      <c r="AC61" s="10">
        <v>2003</v>
      </c>
      <c r="AD61" s="11">
        <v>2003.5</v>
      </c>
      <c r="AE61" s="10">
        <v>2004</v>
      </c>
      <c r="AF61" s="11">
        <v>2004.5</v>
      </c>
      <c r="AG61" s="10">
        <v>2005</v>
      </c>
      <c r="AH61" s="11">
        <v>2005.5</v>
      </c>
      <c r="AI61" s="10">
        <v>2006</v>
      </c>
      <c r="AJ61" s="11">
        <v>2006.5</v>
      </c>
      <c r="AK61" s="10">
        <v>2007</v>
      </c>
      <c r="AL61" s="11">
        <v>2007.5</v>
      </c>
      <c r="AM61" s="10">
        <v>2008</v>
      </c>
      <c r="AN61" s="11">
        <v>2008.5</v>
      </c>
      <c r="AO61" s="10">
        <v>2009</v>
      </c>
      <c r="AP61" s="11">
        <v>2009.5</v>
      </c>
      <c r="AQ61" s="10">
        <v>2010</v>
      </c>
      <c r="AR61" s="11">
        <v>2010.5</v>
      </c>
      <c r="AS61" s="10">
        <v>2011</v>
      </c>
      <c r="AT61" s="11">
        <v>2011.5</v>
      </c>
      <c r="AU61" s="10">
        <v>2012</v>
      </c>
      <c r="AV61" s="11">
        <v>2012.5</v>
      </c>
      <c r="AW61" s="10">
        <v>2013</v>
      </c>
      <c r="AX61" s="11">
        <v>2013.5</v>
      </c>
      <c r="AY61" s="10">
        <v>2014</v>
      </c>
      <c r="AZ61" s="11">
        <v>2014.5</v>
      </c>
      <c r="BA61" s="10">
        <v>2015</v>
      </c>
      <c r="BB61" s="11">
        <v>2015.5</v>
      </c>
      <c r="BC61" s="10">
        <v>2016</v>
      </c>
      <c r="BD61" s="11">
        <v>2016.5</v>
      </c>
      <c r="BE61" s="10">
        <v>2017</v>
      </c>
      <c r="BF61" s="11">
        <v>2017.5</v>
      </c>
      <c r="BG61" s="10">
        <v>2018</v>
      </c>
      <c r="BH61" s="11">
        <v>2018.5</v>
      </c>
      <c r="BI61" s="10">
        <v>2019</v>
      </c>
      <c r="BJ61" s="11">
        <v>2019.5</v>
      </c>
      <c r="BK61" s="10">
        <v>2020</v>
      </c>
      <c r="BL61" s="11">
        <v>2020.5</v>
      </c>
      <c r="BM61" s="10">
        <v>2021</v>
      </c>
      <c r="BN61" s="11">
        <v>2021.5</v>
      </c>
      <c r="BO61" s="10">
        <v>2022</v>
      </c>
      <c r="BP61" s="11">
        <v>2022.5</v>
      </c>
      <c r="BQ61" s="10">
        <v>2023</v>
      </c>
    </row>
    <row r="62" spans="1:69" ht="16" thickBot="1" x14ac:dyDescent="0.25">
      <c r="U62" s="12" t="s">
        <v>124</v>
      </c>
      <c r="V62" s="10">
        <v>0</v>
      </c>
      <c r="W62" s="10">
        <v>0</v>
      </c>
      <c r="X62" s="11">
        <v>0</v>
      </c>
      <c r="Y62" s="10">
        <v>0</v>
      </c>
      <c r="Z62" s="11">
        <v>0</v>
      </c>
      <c r="AA62" s="10">
        <v>0</v>
      </c>
      <c r="AB62" s="11">
        <v>0</v>
      </c>
      <c r="AC62" s="10">
        <v>0</v>
      </c>
      <c r="AD62" s="11">
        <v>0</v>
      </c>
      <c r="AE62" s="10">
        <v>0</v>
      </c>
      <c r="AF62" s="11">
        <v>0</v>
      </c>
      <c r="AG62" s="10">
        <v>1</v>
      </c>
      <c r="AH62" s="11">
        <v>1</v>
      </c>
      <c r="AI62" s="10">
        <v>1</v>
      </c>
      <c r="AJ62" s="11">
        <v>1</v>
      </c>
      <c r="AK62" s="10">
        <v>0</v>
      </c>
      <c r="AL62" s="11">
        <v>0</v>
      </c>
      <c r="AM62" s="10">
        <v>0</v>
      </c>
      <c r="AN62" s="11">
        <v>0</v>
      </c>
      <c r="AO62" s="10">
        <v>0</v>
      </c>
      <c r="AP62" s="11">
        <v>0</v>
      </c>
      <c r="AQ62" s="10">
        <v>0</v>
      </c>
      <c r="AR62" s="11">
        <v>0</v>
      </c>
      <c r="AS62" s="10">
        <v>0</v>
      </c>
      <c r="AT62" s="11">
        <v>1</v>
      </c>
      <c r="AU62" s="10">
        <v>1</v>
      </c>
      <c r="AV62" s="11">
        <v>0</v>
      </c>
      <c r="AW62" s="10">
        <v>0</v>
      </c>
      <c r="AX62" s="11">
        <v>0</v>
      </c>
      <c r="AY62" s="10">
        <v>2</v>
      </c>
      <c r="AZ62" s="11">
        <v>2</v>
      </c>
      <c r="BA62" s="10">
        <v>2</v>
      </c>
      <c r="BB62" s="11">
        <v>3</v>
      </c>
      <c r="BC62" s="10">
        <v>1</v>
      </c>
      <c r="BD62" s="11">
        <v>2</v>
      </c>
      <c r="BE62" s="10">
        <v>3</v>
      </c>
      <c r="BF62" s="11">
        <v>2</v>
      </c>
      <c r="BG62" s="10">
        <v>2</v>
      </c>
      <c r="BH62" s="11">
        <v>1</v>
      </c>
      <c r="BI62" s="10">
        <v>3</v>
      </c>
      <c r="BJ62" s="11">
        <v>3</v>
      </c>
      <c r="BK62" s="10">
        <v>2</v>
      </c>
      <c r="BL62" s="11">
        <v>5</v>
      </c>
      <c r="BM62" s="10">
        <v>4</v>
      </c>
      <c r="BN62" s="11">
        <v>6</v>
      </c>
      <c r="BO62" s="10">
        <v>8</v>
      </c>
      <c r="BP62" s="11">
        <v>5</v>
      </c>
      <c r="BQ62" s="10">
        <v>2</v>
      </c>
    </row>
    <row r="63" spans="1:69" ht="17" thickTop="1" thickBot="1" x14ac:dyDescent="0.25">
      <c r="U63" s="12" t="s">
        <v>103</v>
      </c>
      <c r="V63" s="10">
        <v>0</v>
      </c>
      <c r="W63" s="10">
        <v>0</v>
      </c>
      <c r="X63" s="11">
        <v>0</v>
      </c>
      <c r="Y63" s="10">
        <v>0</v>
      </c>
      <c r="Z63" s="11">
        <v>0</v>
      </c>
      <c r="AA63" s="10">
        <v>0</v>
      </c>
      <c r="AB63" s="11">
        <v>0</v>
      </c>
      <c r="AC63" s="10">
        <v>0</v>
      </c>
      <c r="AD63" s="11">
        <v>0</v>
      </c>
      <c r="AE63" s="10">
        <v>0</v>
      </c>
      <c r="AF63" s="11">
        <v>1</v>
      </c>
      <c r="AG63" s="10">
        <v>2</v>
      </c>
      <c r="AH63" s="11">
        <v>1</v>
      </c>
      <c r="AI63" s="10">
        <v>0</v>
      </c>
      <c r="AJ63" s="11">
        <v>0</v>
      </c>
      <c r="AK63" s="10">
        <v>2</v>
      </c>
      <c r="AL63" s="11">
        <v>2</v>
      </c>
      <c r="AM63" s="10">
        <v>0</v>
      </c>
      <c r="AN63" s="11">
        <v>0</v>
      </c>
      <c r="AO63" s="10">
        <v>3</v>
      </c>
      <c r="AP63" s="11">
        <v>3</v>
      </c>
      <c r="AQ63" s="10">
        <v>0</v>
      </c>
      <c r="AR63" s="11">
        <v>1</v>
      </c>
      <c r="AS63" s="10">
        <v>4</v>
      </c>
      <c r="AT63" s="11">
        <v>3</v>
      </c>
      <c r="AU63" s="10">
        <v>0</v>
      </c>
      <c r="AV63" s="11">
        <v>1</v>
      </c>
      <c r="AW63" s="10">
        <v>3</v>
      </c>
      <c r="AX63" s="11">
        <v>3</v>
      </c>
      <c r="AY63" s="10">
        <v>3</v>
      </c>
      <c r="AZ63" s="11">
        <v>3</v>
      </c>
      <c r="BA63" s="10">
        <v>4</v>
      </c>
      <c r="BB63" s="11">
        <v>3</v>
      </c>
      <c r="BC63" s="10">
        <v>2</v>
      </c>
      <c r="BD63" s="11">
        <v>4</v>
      </c>
      <c r="BE63" s="10">
        <v>4</v>
      </c>
      <c r="BF63" s="11">
        <v>4</v>
      </c>
      <c r="BG63" s="10">
        <v>4</v>
      </c>
      <c r="BH63" s="11">
        <v>5</v>
      </c>
      <c r="BI63" s="10">
        <v>5</v>
      </c>
      <c r="BJ63" s="11">
        <v>4</v>
      </c>
      <c r="BK63" s="10">
        <v>5</v>
      </c>
      <c r="BL63" s="11">
        <v>3</v>
      </c>
      <c r="BM63" s="10">
        <v>4</v>
      </c>
      <c r="BN63" s="11">
        <v>7</v>
      </c>
      <c r="BO63" s="10">
        <v>8</v>
      </c>
      <c r="BP63" s="11">
        <v>8</v>
      </c>
      <c r="BQ63" s="10">
        <v>8</v>
      </c>
    </row>
    <row r="64" spans="1:69" ht="17" thickTop="1" thickBot="1" x14ac:dyDescent="0.25">
      <c r="U64" s="12" t="s">
        <v>89</v>
      </c>
      <c r="V64" s="10">
        <v>0</v>
      </c>
      <c r="W64" s="10">
        <v>1</v>
      </c>
      <c r="X64" s="11">
        <v>1</v>
      </c>
      <c r="Y64" s="10">
        <v>1</v>
      </c>
      <c r="Z64" s="11">
        <v>2</v>
      </c>
      <c r="AA64" s="10">
        <v>1</v>
      </c>
      <c r="AB64" s="11">
        <v>0</v>
      </c>
      <c r="AC64" s="10">
        <v>1</v>
      </c>
      <c r="AD64" s="11">
        <v>1</v>
      </c>
      <c r="AE64" s="10">
        <v>1</v>
      </c>
      <c r="AF64" s="11">
        <v>2</v>
      </c>
      <c r="AG64" s="10">
        <v>2</v>
      </c>
      <c r="AH64" s="11">
        <v>1</v>
      </c>
      <c r="AI64" s="10">
        <v>1</v>
      </c>
      <c r="AJ64" s="11">
        <v>2</v>
      </c>
      <c r="AK64" s="10">
        <v>2</v>
      </c>
      <c r="AL64" s="11">
        <v>1</v>
      </c>
      <c r="AM64" s="10">
        <v>0</v>
      </c>
      <c r="AN64" s="11">
        <v>2</v>
      </c>
      <c r="AO64" s="10">
        <v>4</v>
      </c>
      <c r="AP64" s="11">
        <v>2</v>
      </c>
      <c r="AQ64" s="10">
        <v>3</v>
      </c>
      <c r="AR64" s="11">
        <v>4</v>
      </c>
      <c r="AS64" s="10">
        <v>2</v>
      </c>
      <c r="AT64" s="11">
        <v>1</v>
      </c>
      <c r="AU64" s="10">
        <v>2</v>
      </c>
      <c r="AV64" s="11">
        <v>6</v>
      </c>
      <c r="AW64" s="10">
        <v>9</v>
      </c>
      <c r="AX64" s="11">
        <v>8</v>
      </c>
      <c r="AY64" s="10">
        <v>9</v>
      </c>
      <c r="AZ64" s="11">
        <v>13</v>
      </c>
      <c r="BA64" s="10">
        <v>9</v>
      </c>
      <c r="BB64" s="11">
        <v>5</v>
      </c>
      <c r="BC64" s="10">
        <v>5</v>
      </c>
      <c r="BD64" s="11">
        <v>7</v>
      </c>
      <c r="BE64" s="10">
        <v>6</v>
      </c>
      <c r="BF64" s="11">
        <v>4</v>
      </c>
      <c r="BG64" s="10">
        <v>5</v>
      </c>
      <c r="BH64" s="11">
        <v>3</v>
      </c>
      <c r="BI64" s="10">
        <v>9</v>
      </c>
      <c r="BJ64" s="11">
        <v>9</v>
      </c>
      <c r="BK64" s="10">
        <v>4</v>
      </c>
      <c r="BL64" s="11">
        <v>5</v>
      </c>
      <c r="BM64" s="10">
        <v>5</v>
      </c>
      <c r="BN64" s="11">
        <v>11</v>
      </c>
      <c r="BO64" s="10">
        <v>17</v>
      </c>
      <c r="BP64" s="11">
        <v>16</v>
      </c>
      <c r="BQ64" s="10">
        <v>13</v>
      </c>
    </row>
    <row r="65" spans="21:70" ht="17" thickTop="1" thickBot="1" x14ac:dyDescent="0.25">
      <c r="U65" s="12" t="s">
        <v>210</v>
      </c>
      <c r="V65" s="10">
        <v>0</v>
      </c>
      <c r="W65" s="10">
        <v>0</v>
      </c>
      <c r="X65" s="11">
        <v>0</v>
      </c>
      <c r="Y65" s="10">
        <v>0</v>
      </c>
      <c r="Z65" s="11">
        <v>0</v>
      </c>
      <c r="AA65" s="10">
        <v>0</v>
      </c>
      <c r="AB65" s="11">
        <v>0</v>
      </c>
      <c r="AC65" s="10">
        <v>1</v>
      </c>
      <c r="AD65" s="11">
        <v>1</v>
      </c>
      <c r="AE65" s="10">
        <v>1</v>
      </c>
      <c r="AF65" s="11">
        <v>2</v>
      </c>
      <c r="AG65" s="10">
        <v>1</v>
      </c>
      <c r="AH65" s="11">
        <v>0</v>
      </c>
      <c r="AI65" s="10">
        <v>0</v>
      </c>
      <c r="AJ65" s="11">
        <v>1</v>
      </c>
      <c r="AK65" s="10">
        <v>1</v>
      </c>
      <c r="AL65" s="11">
        <v>2</v>
      </c>
      <c r="AM65" s="10">
        <v>2</v>
      </c>
      <c r="AN65" s="11">
        <v>0</v>
      </c>
      <c r="AO65" s="10">
        <v>0</v>
      </c>
      <c r="AP65" s="11">
        <v>2</v>
      </c>
      <c r="AQ65" s="10">
        <v>2</v>
      </c>
      <c r="AR65" s="11">
        <v>1</v>
      </c>
      <c r="AS65" s="10">
        <v>2</v>
      </c>
      <c r="AT65" s="11">
        <v>2</v>
      </c>
      <c r="AU65" s="10">
        <v>1</v>
      </c>
      <c r="AV65" s="11">
        <v>0</v>
      </c>
      <c r="AW65" s="10">
        <v>1</v>
      </c>
      <c r="AX65" s="11">
        <v>1</v>
      </c>
      <c r="AY65" s="10">
        <v>2</v>
      </c>
      <c r="AZ65" s="11">
        <v>4</v>
      </c>
      <c r="BA65" s="10">
        <v>2</v>
      </c>
      <c r="BB65" s="11">
        <v>1</v>
      </c>
      <c r="BC65" s="10">
        <v>4</v>
      </c>
      <c r="BD65" s="11">
        <v>4</v>
      </c>
      <c r="BE65" s="10">
        <v>3</v>
      </c>
      <c r="BF65" s="11">
        <v>4</v>
      </c>
      <c r="BG65" s="10">
        <v>3</v>
      </c>
      <c r="BH65" s="11">
        <v>5</v>
      </c>
      <c r="BI65" s="10">
        <v>4</v>
      </c>
      <c r="BJ65" s="11">
        <v>2</v>
      </c>
      <c r="BK65" s="10">
        <v>5</v>
      </c>
      <c r="BL65" s="11">
        <v>11</v>
      </c>
      <c r="BM65" s="10">
        <v>9</v>
      </c>
      <c r="BN65" s="11">
        <v>4</v>
      </c>
      <c r="BO65" s="10">
        <v>5</v>
      </c>
      <c r="BP65" s="11">
        <v>3</v>
      </c>
      <c r="BQ65" s="10">
        <v>2</v>
      </c>
    </row>
    <row r="66" spans="21:70" ht="17" thickTop="1" thickBot="1" x14ac:dyDescent="0.25">
      <c r="U66" s="7" t="s">
        <v>95</v>
      </c>
      <c r="V66" s="8">
        <v>2</v>
      </c>
      <c r="W66" s="8">
        <v>1</v>
      </c>
      <c r="X66" s="9">
        <v>0</v>
      </c>
      <c r="Y66" s="8">
        <v>0</v>
      </c>
      <c r="Z66" s="9">
        <v>0</v>
      </c>
      <c r="AA66" s="8">
        <v>0</v>
      </c>
      <c r="AB66" s="9">
        <v>0</v>
      </c>
      <c r="AC66" s="8">
        <v>0</v>
      </c>
      <c r="AD66" s="9">
        <v>0</v>
      </c>
      <c r="AE66" s="8">
        <v>0</v>
      </c>
      <c r="AF66" s="9">
        <v>0</v>
      </c>
      <c r="AG66" s="8">
        <v>0</v>
      </c>
      <c r="AH66" s="9">
        <v>0</v>
      </c>
      <c r="AI66" s="8">
        <v>0</v>
      </c>
      <c r="AJ66" s="9">
        <v>0</v>
      </c>
      <c r="AK66" s="8">
        <v>1</v>
      </c>
      <c r="AL66" s="9">
        <v>2</v>
      </c>
      <c r="AM66" s="8">
        <v>1</v>
      </c>
      <c r="AN66" s="9">
        <v>0</v>
      </c>
      <c r="AO66" s="8">
        <v>0</v>
      </c>
      <c r="AP66" s="9">
        <v>1</v>
      </c>
      <c r="AQ66" s="8">
        <v>3</v>
      </c>
      <c r="AR66" s="9">
        <v>5</v>
      </c>
      <c r="AS66" s="8">
        <v>4</v>
      </c>
      <c r="AT66" s="9">
        <v>3</v>
      </c>
      <c r="AU66" s="8">
        <v>2</v>
      </c>
      <c r="AV66" s="9">
        <v>0</v>
      </c>
      <c r="AW66" s="8">
        <v>1</v>
      </c>
      <c r="AX66" s="9">
        <v>4</v>
      </c>
      <c r="AY66" s="8">
        <v>5</v>
      </c>
      <c r="AZ66" s="9">
        <v>2</v>
      </c>
      <c r="BA66" s="8">
        <v>4</v>
      </c>
      <c r="BB66" s="9">
        <v>4</v>
      </c>
      <c r="BC66" s="8">
        <v>1</v>
      </c>
      <c r="BD66" s="9">
        <v>2</v>
      </c>
      <c r="BE66" s="8">
        <v>5</v>
      </c>
      <c r="BF66" s="9">
        <v>6</v>
      </c>
      <c r="BG66" s="8">
        <v>5</v>
      </c>
      <c r="BH66" s="9">
        <v>7</v>
      </c>
      <c r="BI66" s="8">
        <v>9</v>
      </c>
      <c r="BJ66" s="9">
        <v>7</v>
      </c>
      <c r="BK66" s="8">
        <v>4</v>
      </c>
      <c r="BL66" s="9">
        <v>3</v>
      </c>
      <c r="BM66" s="8">
        <v>3</v>
      </c>
      <c r="BN66" s="9">
        <v>6</v>
      </c>
      <c r="BO66" s="8">
        <v>15</v>
      </c>
      <c r="BP66" s="9">
        <v>12</v>
      </c>
      <c r="BQ66" s="8">
        <v>4</v>
      </c>
    </row>
    <row r="67" spans="21:70" ht="16" thickTop="1" x14ac:dyDescent="0.2"/>
    <row r="70" spans="21:70" x14ac:dyDescent="0.2">
      <c r="V70" s="10">
        <v>1999.5</v>
      </c>
      <c r="W70" s="10">
        <v>2000</v>
      </c>
      <c r="X70" s="11">
        <v>2000.5</v>
      </c>
      <c r="Y70" s="10">
        <v>2001</v>
      </c>
      <c r="Z70" s="11">
        <v>2001.5</v>
      </c>
      <c r="AA70" s="10">
        <v>2002</v>
      </c>
      <c r="AB70" s="11">
        <v>2002.5</v>
      </c>
      <c r="AC70" s="10">
        <v>2003</v>
      </c>
      <c r="AD70" s="11">
        <v>2003.5</v>
      </c>
      <c r="AE70" s="10">
        <v>2004</v>
      </c>
      <c r="AF70" s="11">
        <v>2004.5</v>
      </c>
      <c r="AG70" s="10">
        <v>2005</v>
      </c>
      <c r="AH70" s="11">
        <v>2005.5</v>
      </c>
      <c r="AI70" s="10">
        <v>2006</v>
      </c>
      <c r="AJ70" s="11">
        <v>2006.5</v>
      </c>
      <c r="AK70" s="10">
        <v>2007</v>
      </c>
      <c r="AL70" s="11">
        <v>2007.5</v>
      </c>
      <c r="AM70" s="10">
        <v>2008</v>
      </c>
      <c r="AN70" s="11">
        <v>2008.5</v>
      </c>
      <c r="AO70" s="10">
        <v>2009</v>
      </c>
      <c r="AP70" s="11">
        <v>2009.5</v>
      </c>
      <c r="AQ70" s="10">
        <v>2010</v>
      </c>
      <c r="AR70" s="11">
        <v>2010.5</v>
      </c>
      <c r="AS70" s="10">
        <v>2011</v>
      </c>
      <c r="AT70" s="11">
        <v>2011.5</v>
      </c>
      <c r="AU70" s="10">
        <v>2012</v>
      </c>
      <c r="AV70" s="11">
        <v>2012.5</v>
      </c>
      <c r="AW70" s="10">
        <v>2013</v>
      </c>
      <c r="AX70" s="11">
        <v>2013.5</v>
      </c>
      <c r="AY70" s="10">
        <v>2014</v>
      </c>
      <c r="AZ70" s="11">
        <v>2014.5</v>
      </c>
      <c r="BA70" s="10">
        <v>2015</v>
      </c>
      <c r="BB70" s="11">
        <v>2015.5</v>
      </c>
      <c r="BC70" s="10">
        <v>2016</v>
      </c>
      <c r="BD70" s="11">
        <v>2016.5</v>
      </c>
      <c r="BE70" s="10">
        <v>2017</v>
      </c>
      <c r="BF70" s="11">
        <v>2017.5</v>
      </c>
      <c r="BG70" s="10">
        <v>2018</v>
      </c>
      <c r="BH70" s="11">
        <v>2018.5</v>
      </c>
      <c r="BI70" s="10">
        <v>2019</v>
      </c>
      <c r="BJ70" s="11">
        <v>2019.5</v>
      </c>
      <c r="BK70" s="10">
        <v>2020</v>
      </c>
      <c r="BL70" s="11">
        <v>2020.5</v>
      </c>
      <c r="BM70" s="10">
        <v>2021</v>
      </c>
      <c r="BN70" s="11">
        <v>2021.5</v>
      </c>
      <c r="BO70" s="10">
        <v>2022</v>
      </c>
      <c r="BP70" s="11">
        <v>2022.5</v>
      </c>
      <c r="BQ70" s="10">
        <v>2023</v>
      </c>
    </row>
    <row r="71" spans="21:70" ht="16" thickBot="1" x14ac:dyDescent="0.25">
      <c r="U71" s="12" t="s">
        <v>124</v>
      </c>
      <c r="V71" s="10">
        <v>0</v>
      </c>
      <c r="W71" s="10">
        <v>0</v>
      </c>
      <c r="X71" s="11">
        <v>0</v>
      </c>
      <c r="Y71" s="10">
        <v>0</v>
      </c>
      <c r="Z71" s="11">
        <v>0</v>
      </c>
      <c r="AA71" s="10">
        <v>0</v>
      </c>
      <c r="AB71" s="11">
        <v>0</v>
      </c>
      <c r="AC71" s="10">
        <v>0</v>
      </c>
      <c r="AD71" s="11">
        <v>0</v>
      </c>
      <c r="AE71" s="10">
        <v>0</v>
      </c>
      <c r="AF71" s="11">
        <v>0</v>
      </c>
      <c r="AG71" s="10">
        <v>1</v>
      </c>
      <c r="AH71" s="11">
        <v>1</v>
      </c>
      <c r="AI71" s="10">
        <v>1</v>
      </c>
      <c r="AJ71" s="11">
        <v>1</v>
      </c>
      <c r="AK71" s="10">
        <v>0</v>
      </c>
      <c r="AL71" s="11">
        <v>0</v>
      </c>
      <c r="AM71" s="10">
        <v>0</v>
      </c>
      <c r="AN71" s="11">
        <v>0</v>
      </c>
      <c r="AO71" s="10">
        <v>0</v>
      </c>
      <c r="AP71" s="11">
        <v>0</v>
      </c>
      <c r="AQ71" s="10">
        <v>0</v>
      </c>
      <c r="AR71" s="11">
        <v>0</v>
      </c>
      <c r="AS71" s="10">
        <v>0</v>
      </c>
      <c r="AT71" s="11">
        <v>1</v>
      </c>
      <c r="AU71" s="10">
        <v>1</v>
      </c>
      <c r="AV71" s="11">
        <v>0</v>
      </c>
      <c r="AW71" s="10">
        <v>0</v>
      </c>
      <c r="AX71" s="11">
        <v>0</v>
      </c>
      <c r="AY71" s="10">
        <v>2</v>
      </c>
      <c r="AZ71" s="11">
        <v>2</v>
      </c>
      <c r="BA71" s="10">
        <v>2</v>
      </c>
      <c r="BB71" s="11">
        <v>3</v>
      </c>
      <c r="BC71" s="10">
        <v>1</v>
      </c>
      <c r="BD71" s="11">
        <v>2</v>
      </c>
      <c r="BE71" s="10">
        <v>3</v>
      </c>
      <c r="BF71" s="11">
        <v>2</v>
      </c>
      <c r="BG71" s="10">
        <v>2</v>
      </c>
      <c r="BH71" s="11">
        <v>1</v>
      </c>
      <c r="BI71" s="10">
        <v>3</v>
      </c>
      <c r="BJ71" s="11">
        <v>3</v>
      </c>
      <c r="BK71" s="10">
        <v>2</v>
      </c>
      <c r="BL71" s="11">
        <v>5</v>
      </c>
      <c r="BM71" s="10">
        <v>4</v>
      </c>
      <c r="BN71" s="11">
        <v>6</v>
      </c>
      <c r="BO71" s="10">
        <v>8</v>
      </c>
      <c r="BP71" s="11">
        <v>5</v>
      </c>
      <c r="BQ71" s="10">
        <v>2</v>
      </c>
    </row>
    <row r="72" spans="21:70" ht="17" thickTop="1" thickBot="1" x14ac:dyDescent="0.25">
      <c r="U72" s="12" t="s">
        <v>103</v>
      </c>
      <c r="V72" s="10">
        <v>0</v>
      </c>
      <c r="W72" s="10">
        <v>0</v>
      </c>
      <c r="X72" s="11">
        <v>0</v>
      </c>
      <c r="Y72" s="10">
        <v>0</v>
      </c>
      <c r="Z72" s="11">
        <v>0</v>
      </c>
      <c r="AA72" s="10">
        <v>0</v>
      </c>
      <c r="AB72" s="11">
        <v>0</v>
      </c>
      <c r="AC72" s="10">
        <v>0</v>
      </c>
      <c r="AD72" s="11">
        <v>0</v>
      </c>
      <c r="AE72" s="10">
        <v>0</v>
      </c>
      <c r="AF72" s="11">
        <v>1</v>
      </c>
      <c r="AG72" s="10">
        <v>2</v>
      </c>
      <c r="AH72" s="11">
        <v>1</v>
      </c>
      <c r="AI72" s="10">
        <v>0</v>
      </c>
      <c r="AJ72" s="11">
        <v>0</v>
      </c>
      <c r="AK72" s="10">
        <v>2</v>
      </c>
      <c r="AL72" s="11">
        <v>2</v>
      </c>
      <c r="AM72" s="10">
        <v>0</v>
      </c>
      <c r="AN72" s="11">
        <v>0</v>
      </c>
      <c r="AO72" s="10">
        <v>3</v>
      </c>
      <c r="AP72" s="11">
        <v>3</v>
      </c>
      <c r="AQ72" s="10">
        <v>0</v>
      </c>
      <c r="AR72" s="11">
        <v>1</v>
      </c>
      <c r="AS72" s="10">
        <v>4</v>
      </c>
      <c r="AT72" s="11">
        <v>3</v>
      </c>
      <c r="AU72" s="10">
        <v>0</v>
      </c>
      <c r="AV72" s="11">
        <v>1</v>
      </c>
      <c r="AW72" s="10">
        <v>3</v>
      </c>
      <c r="AX72" s="11">
        <v>3</v>
      </c>
      <c r="AY72" s="10">
        <v>3</v>
      </c>
      <c r="AZ72" s="11">
        <v>3</v>
      </c>
      <c r="BA72" s="10">
        <v>4</v>
      </c>
      <c r="BB72" s="11">
        <v>3</v>
      </c>
      <c r="BC72" s="10">
        <v>2</v>
      </c>
      <c r="BD72" s="11">
        <v>4</v>
      </c>
      <c r="BE72" s="10">
        <v>4</v>
      </c>
      <c r="BF72" s="11">
        <v>4</v>
      </c>
      <c r="BG72" s="10">
        <v>4</v>
      </c>
      <c r="BH72" s="11">
        <v>5</v>
      </c>
      <c r="BI72" s="10">
        <v>5</v>
      </c>
      <c r="BJ72" s="11">
        <v>4</v>
      </c>
      <c r="BK72" s="10">
        <v>5</v>
      </c>
      <c r="BL72" s="11">
        <v>3</v>
      </c>
      <c r="BM72" s="10">
        <v>4</v>
      </c>
      <c r="BN72" s="11">
        <v>7</v>
      </c>
      <c r="BO72" s="10">
        <v>8</v>
      </c>
      <c r="BP72" s="11">
        <v>8</v>
      </c>
      <c r="BQ72" s="10">
        <v>8</v>
      </c>
    </row>
    <row r="73" spans="21:70" ht="17" thickTop="1" thickBot="1" x14ac:dyDescent="0.25">
      <c r="U73" s="12" t="s">
        <v>89</v>
      </c>
      <c r="V73" s="10">
        <v>0</v>
      </c>
      <c r="W73" s="10">
        <v>1</v>
      </c>
      <c r="X73" s="11">
        <v>1</v>
      </c>
      <c r="Y73" s="10">
        <v>1</v>
      </c>
      <c r="Z73" s="11">
        <v>2</v>
      </c>
      <c r="AA73" s="10">
        <v>1</v>
      </c>
      <c r="AB73" s="11">
        <v>0</v>
      </c>
      <c r="AC73" s="10">
        <v>1</v>
      </c>
      <c r="AD73" s="11">
        <v>1</v>
      </c>
      <c r="AE73" s="10">
        <v>1</v>
      </c>
      <c r="AF73" s="11">
        <v>2</v>
      </c>
      <c r="AG73" s="10">
        <v>2</v>
      </c>
      <c r="AH73" s="11">
        <v>1</v>
      </c>
      <c r="AI73" s="10">
        <v>1</v>
      </c>
      <c r="AJ73" s="11">
        <v>2</v>
      </c>
      <c r="AK73" s="10">
        <v>2</v>
      </c>
      <c r="AL73" s="11">
        <v>1</v>
      </c>
      <c r="AM73" s="10">
        <v>0</v>
      </c>
      <c r="AN73" s="11">
        <v>2</v>
      </c>
      <c r="AO73" s="10">
        <v>4</v>
      </c>
      <c r="AP73" s="11">
        <v>2</v>
      </c>
      <c r="AQ73" s="10">
        <v>3</v>
      </c>
      <c r="AR73" s="11">
        <v>4</v>
      </c>
      <c r="AS73" s="10">
        <v>2</v>
      </c>
      <c r="AT73" s="11">
        <v>1</v>
      </c>
      <c r="AU73" s="10">
        <v>2</v>
      </c>
      <c r="AV73" s="11">
        <v>6</v>
      </c>
      <c r="AW73" s="10">
        <v>9</v>
      </c>
      <c r="AX73" s="11">
        <v>8</v>
      </c>
      <c r="AY73" s="10">
        <v>9</v>
      </c>
      <c r="AZ73" s="11">
        <v>13</v>
      </c>
      <c r="BA73" s="10">
        <v>9</v>
      </c>
      <c r="BB73" s="11">
        <v>5</v>
      </c>
      <c r="BC73" s="10">
        <v>5</v>
      </c>
      <c r="BD73" s="11">
        <v>7</v>
      </c>
      <c r="BE73" s="10">
        <v>6</v>
      </c>
      <c r="BF73" s="11">
        <v>4</v>
      </c>
      <c r="BG73" s="10">
        <v>5</v>
      </c>
      <c r="BH73" s="11">
        <v>3</v>
      </c>
      <c r="BI73" s="10">
        <v>9</v>
      </c>
      <c r="BJ73" s="11">
        <v>9</v>
      </c>
      <c r="BK73" s="10">
        <v>4</v>
      </c>
      <c r="BL73" s="11">
        <v>5</v>
      </c>
      <c r="BM73" s="10">
        <v>5</v>
      </c>
      <c r="BN73" s="11">
        <v>11</v>
      </c>
      <c r="BO73" s="10">
        <v>17</v>
      </c>
      <c r="BP73" s="11">
        <v>16</v>
      </c>
      <c r="BQ73" s="10">
        <v>13</v>
      </c>
    </row>
    <row r="74" spans="21:70" ht="16" thickTop="1" x14ac:dyDescent="0.2">
      <c r="U74" s="14" t="s">
        <v>2596</v>
      </c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6">
        <v>7.3429332281290058</v>
      </c>
      <c r="AV74" s="16">
        <v>7.7210112765887482</v>
      </c>
      <c r="AW74" s="16">
        <v>7.7210112765887482</v>
      </c>
      <c r="AX74" s="16">
        <v>7.7210112765887482</v>
      </c>
      <c r="AY74" s="16">
        <v>7.8223800287120122</v>
      </c>
      <c r="AZ74" s="16">
        <v>7.8442975967386657</v>
      </c>
      <c r="BA74" s="16">
        <v>8.2415535172217282</v>
      </c>
      <c r="BB74" s="16">
        <v>8.8511358779629798</v>
      </c>
      <c r="BC74" s="16">
        <v>9.099078366264477</v>
      </c>
      <c r="BD74" s="16">
        <v>9.8935902072306039</v>
      </c>
      <c r="BE74" s="16">
        <v>10.49906302396686</v>
      </c>
      <c r="BF74" s="16">
        <v>11.260698512893008</v>
      </c>
      <c r="BG74" s="16">
        <v>13.140129971178396</v>
      </c>
      <c r="BH74" s="16">
        <v>14.540114628880781</v>
      </c>
      <c r="BI74" s="16">
        <v>15.367502821886886</v>
      </c>
      <c r="BJ74" s="16">
        <v>16.915431063769169</v>
      </c>
      <c r="BK74" s="16">
        <v>17.748298648781933</v>
      </c>
      <c r="BL74" s="16">
        <v>18.337333289498201</v>
      </c>
      <c r="BM74" s="16">
        <v>20.290736539873539</v>
      </c>
      <c r="BN74" s="16">
        <v>22.73180567884188</v>
      </c>
      <c r="BO74" s="16">
        <v>24.616990498734264</v>
      </c>
      <c r="BP74" s="16">
        <v>29.503238320675923</v>
      </c>
      <c r="BQ74" s="16">
        <v>35.743169937863726</v>
      </c>
      <c r="BR74" s="13"/>
    </row>
    <row r="77" spans="21:70" x14ac:dyDescent="0.2">
      <c r="V77" s="10">
        <v>1999.5</v>
      </c>
      <c r="W77" s="10">
        <v>2000</v>
      </c>
      <c r="X77" s="11">
        <v>2000.5</v>
      </c>
      <c r="Y77" s="10">
        <v>2001</v>
      </c>
      <c r="Z77" s="11">
        <v>2001.5</v>
      </c>
      <c r="AA77" s="10">
        <v>2002</v>
      </c>
      <c r="AB77" s="11">
        <v>2002.5</v>
      </c>
      <c r="AC77" s="10">
        <v>2003</v>
      </c>
      <c r="AD77" s="11">
        <v>2003.5</v>
      </c>
      <c r="AE77" s="10">
        <v>2004</v>
      </c>
      <c r="AF77" s="11">
        <v>2004.5</v>
      </c>
      <c r="AG77" s="10">
        <v>2005</v>
      </c>
      <c r="AH77" s="11">
        <v>2005.5</v>
      </c>
      <c r="AI77" s="10">
        <v>2006</v>
      </c>
      <c r="AJ77" s="11">
        <v>2006.5</v>
      </c>
      <c r="AK77" s="10">
        <v>2007</v>
      </c>
      <c r="AL77" s="11">
        <v>2007.5</v>
      </c>
      <c r="AM77" s="10">
        <v>2008</v>
      </c>
      <c r="AN77" s="11">
        <v>2008.5</v>
      </c>
      <c r="AO77" s="10">
        <v>2009</v>
      </c>
      <c r="AP77" s="11">
        <v>2009.5</v>
      </c>
      <c r="AQ77" s="10">
        <v>2010</v>
      </c>
      <c r="AR77" s="11">
        <v>2010.5</v>
      </c>
      <c r="AS77" s="10">
        <v>2011</v>
      </c>
      <c r="AT77" s="11">
        <v>2011.5</v>
      </c>
      <c r="AU77" s="10">
        <v>2012</v>
      </c>
      <c r="AV77" s="11">
        <v>2012.5</v>
      </c>
      <c r="AW77" s="10">
        <v>2013</v>
      </c>
      <c r="AX77" s="11">
        <v>2013.5</v>
      </c>
      <c r="AY77" s="10">
        <v>2014</v>
      </c>
      <c r="AZ77" s="11">
        <v>2014.5</v>
      </c>
      <c r="BA77" s="10">
        <v>2015</v>
      </c>
      <c r="BB77" s="11">
        <v>2015.5</v>
      </c>
      <c r="BC77" s="10">
        <v>2016</v>
      </c>
      <c r="BD77" s="11">
        <v>2016.5</v>
      </c>
      <c r="BE77" s="10">
        <v>2017</v>
      </c>
      <c r="BF77" s="11">
        <v>2017.5</v>
      </c>
      <c r="BG77" s="10">
        <v>2018</v>
      </c>
      <c r="BH77" s="11">
        <v>2018.5</v>
      </c>
      <c r="BI77" s="10">
        <v>2019</v>
      </c>
      <c r="BJ77" s="11">
        <v>2019.5</v>
      </c>
      <c r="BK77" s="10">
        <v>2020</v>
      </c>
      <c r="BL77" s="11">
        <v>2020.5</v>
      </c>
      <c r="BM77" s="10">
        <v>2021</v>
      </c>
      <c r="BN77" s="11">
        <v>2021.5</v>
      </c>
      <c r="BO77" s="10">
        <v>2022</v>
      </c>
      <c r="BP77" s="11">
        <v>2022.5</v>
      </c>
      <c r="BQ77" s="10">
        <v>2023</v>
      </c>
    </row>
    <row r="78" spans="21:70" ht="16" thickBot="1" x14ac:dyDescent="0.25">
      <c r="U78" s="12" t="s">
        <v>2595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1</v>
      </c>
      <c r="AG78">
        <v>3</v>
      </c>
      <c r="AH78">
        <v>2</v>
      </c>
      <c r="AI78">
        <v>1</v>
      </c>
      <c r="AJ78">
        <v>1</v>
      </c>
      <c r="AK78">
        <v>2</v>
      </c>
      <c r="AL78">
        <v>2</v>
      </c>
      <c r="AM78">
        <v>0</v>
      </c>
      <c r="AN78">
        <v>0</v>
      </c>
      <c r="AO78">
        <v>3</v>
      </c>
      <c r="AP78">
        <v>3</v>
      </c>
      <c r="AQ78">
        <v>0</v>
      </c>
      <c r="AR78">
        <v>1</v>
      </c>
      <c r="AS78">
        <v>4</v>
      </c>
      <c r="AT78">
        <v>4</v>
      </c>
      <c r="AU78">
        <v>1</v>
      </c>
      <c r="AV78">
        <v>1</v>
      </c>
      <c r="AW78">
        <v>3</v>
      </c>
      <c r="AX78">
        <v>3</v>
      </c>
      <c r="AY78">
        <v>5</v>
      </c>
      <c r="AZ78">
        <v>5</v>
      </c>
      <c r="BA78">
        <v>6</v>
      </c>
      <c r="BB78">
        <v>6</v>
      </c>
      <c r="BC78">
        <v>3</v>
      </c>
      <c r="BD78">
        <v>6</v>
      </c>
      <c r="BE78">
        <v>7</v>
      </c>
      <c r="BF78">
        <v>6</v>
      </c>
      <c r="BG78">
        <v>6</v>
      </c>
      <c r="BH78">
        <v>6</v>
      </c>
      <c r="BI78">
        <v>8</v>
      </c>
      <c r="BJ78">
        <v>7</v>
      </c>
      <c r="BK78">
        <v>7</v>
      </c>
      <c r="BL78">
        <v>8</v>
      </c>
      <c r="BM78">
        <v>8</v>
      </c>
      <c r="BN78">
        <v>13</v>
      </c>
      <c r="BO78">
        <v>16</v>
      </c>
      <c r="BP78">
        <v>13</v>
      </c>
      <c r="BQ78">
        <v>10</v>
      </c>
    </row>
    <row r="79" spans="21:70" ht="17" thickTop="1" thickBot="1" x14ac:dyDescent="0.25">
      <c r="U79" s="12" t="s">
        <v>89</v>
      </c>
      <c r="V79" s="10">
        <v>0</v>
      </c>
      <c r="W79" s="10">
        <v>1</v>
      </c>
      <c r="X79" s="11">
        <v>1</v>
      </c>
      <c r="Y79" s="10">
        <v>1</v>
      </c>
      <c r="Z79" s="11">
        <v>2</v>
      </c>
      <c r="AA79" s="10">
        <v>1</v>
      </c>
      <c r="AB79" s="11">
        <v>0</v>
      </c>
      <c r="AC79" s="10">
        <v>1</v>
      </c>
      <c r="AD79" s="11">
        <v>1</v>
      </c>
      <c r="AE79" s="10">
        <v>1</v>
      </c>
      <c r="AF79" s="11">
        <v>2</v>
      </c>
      <c r="AG79" s="10">
        <v>2</v>
      </c>
      <c r="AH79" s="11">
        <v>1</v>
      </c>
      <c r="AI79" s="10">
        <v>1</v>
      </c>
      <c r="AJ79" s="11">
        <v>2</v>
      </c>
      <c r="AK79" s="10">
        <v>2</v>
      </c>
      <c r="AL79" s="11">
        <v>1</v>
      </c>
      <c r="AM79" s="10">
        <v>0</v>
      </c>
      <c r="AN79" s="11">
        <v>2</v>
      </c>
      <c r="AO79" s="10">
        <v>4</v>
      </c>
      <c r="AP79" s="11">
        <v>2</v>
      </c>
      <c r="AQ79" s="10">
        <v>3</v>
      </c>
      <c r="AR79" s="11">
        <v>4</v>
      </c>
      <c r="AS79" s="10">
        <v>2</v>
      </c>
      <c r="AT79" s="11">
        <v>1</v>
      </c>
      <c r="AU79" s="10">
        <v>2</v>
      </c>
      <c r="AV79" s="11">
        <v>6</v>
      </c>
      <c r="AW79" s="10">
        <v>9</v>
      </c>
      <c r="AX79" s="11">
        <v>8</v>
      </c>
      <c r="AY79" s="10">
        <v>9</v>
      </c>
      <c r="AZ79" s="11">
        <v>13</v>
      </c>
      <c r="BA79" s="10">
        <v>9</v>
      </c>
      <c r="BB79" s="11">
        <v>5</v>
      </c>
      <c r="BC79" s="10">
        <v>5</v>
      </c>
      <c r="BD79" s="11">
        <v>7</v>
      </c>
      <c r="BE79" s="10">
        <v>6</v>
      </c>
      <c r="BF79" s="11">
        <v>4</v>
      </c>
      <c r="BG79" s="10">
        <v>5</v>
      </c>
      <c r="BH79" s="11">
        <v>3</v>
      </c>
      <c r="BI79" s="10">
        <v>9</v>
      </c>
      <c r="BJ79" s="11">
        <v>9</v>
      </c>
      <c r="BK79" s="10">
        <v>4</v>
      </c>
      <c r="BL79" s="11">
        <v>5</v>
      </c>
      <c r="BM79" s="10">
        <v>5</v>
      </c>
      <c r="BN79" s="11">
        <v>11</v>
      </c>
      <c r="BO79" s="10">
        <v>17</v>
      </c>
      <c r="BP79" s="11">
        <v>16</v>
      </c>
      <c r="BQ79" s="10">
        <v>13</v>
      </c>
    </row>
    <row r="80" spans="21:70" ht="16" thickTop="1" x14ac:dyDescent="0.2"/>
    <row r="114" spans="21:33" x14ac:dyDescent="0.2">
      <c r="U114" t="s">
        <v>2608</v>
      </c>
      <c r="V114" s="10" t="s">
        <v>2431</v>
      </c>
      <c r="W114" s="10" t="s">
        <v>2426</v>
      </c>
      <c r="X114" s="10" t="s">
        <v>2427</v>
      </c>
      <c r="Y114" s="10" t="s">
        <v>2432</v>
      </c>
      <c r="Z114" s="10" t="s">
        <v>2428</v>
      </c>
      <c r="AA114" s="10" t="s">
        <v>2429</v>
      </c>
      <c r="AB114" s="10" t="s">
        <v>2436</v>
      </c>
      <c r="AC114" s="10" t="s">
        <v>2437</v>
      </c>
      <c r="AD114" s="10" t="s">
        <v>2416</v>
      </c>
      <c r="AE114" s="10" t="s">
        <v>2412</v>
      </c>
      <c r="AF114" s="10" t="s">
        <v>2414</v>
      </c>
      <c r="AG114" s="10" t="s">
        <v>2418</v>
      </c>
    </row>
    <row r="115" spans="21:33" ht="16" thickBot="1" x14ac:dyDescent="0.25">
      <c r="U115" s="12" t="s">
        <v>124</v>
      </c>
      <c r="V115" s="10">
        <v>1</v>
      </c>
      <c r="W115" s="10">
        <v>0</v>
      </c>
      <c r="X115" s="10">
        <v>2</v>
      </c>
      <c r="Y115" s="10">
        <v>2</v>
      </c>
      <c r="Z115" s="10">
        <v>1</v>
      </c>
      <c r="AA115" s="10">
        <v>3</v>
      </c>
      <c r="AB115" s="10">
        <v>2</v>
      </c>
      <c r="AC115" s="10">
        <v>3</v>
      </c>
      <c r="AD115" s="10">
        <v>2</v>
      </c>
      <c r="AE115" s="10">
        <v>4</v>
      </c>
      <c r="AF115" s="10">
        <v>8</v>
      </c>
      <c r="AG115" s="10">
        <v>2</v>
      </c>
    </row>
    <row r="116" spans="21:33" ht="17" thickTop="1" thickBot="1" x14ac:dyDescent="0.25">
      <c r="U116" s="12" t="s">
        <v>103</v>
      </c>
      <c r="V116" s="10">
        <v>0</v>
      </c>
      <c r="W116" s="10">
        <v>3</v>
      </c>
      <c r="X116" s="10">
        <v>3</v>
      </c>
      <c r="Y116" s="10">
        <v>4</v>
      </c>
      <c r="Z116" s="10">
        <v>2</v>
      </c>
      <c r="AA116" s="10">
        <v>4</v>
      </c>
      <c r="AB116" s="10">
        <v>4</v>
      </c>
      <c r="AC116" s="10">
        <v>5</v>
      </c>
      <c r="AD116" s="10">
        <v>5</v>
      </c>
      <c r="AE116" s="10">
        <v>4</v>
      </c>
      <c r="AF116" s="10">
        <v>8</v>
      </c>
      <c r="AG116" s="10">
        <v>8</v>
      </c>
    </row>
    <row r="117" spans="21:33" ht="17" thickTop="1" thickBot="1" x14ac:dyDescent="0.25">
      <c r="U117" s="12" t="s">
        <v>89</v>
      </c>
      <c r="V117" s="10">
        <v>2</v>
      </c>
      <c r="W117" s="10">
        <v>9</v>
      </c>
      <c r="X117" s="10">
        <v>9</v>
      </c>
      <c r="Y117" s="10">
        <v>9</v>
      </c>
      <c r="Z117" s="10">
        <v>5</v>
      </c>
      <c r="AA117" s="10">
        <v>6</v>
      </c>
      <c r="AB117" s="10">
        <v>5</v>
      </c>
      <c r="AC117" s="10">
        <v>9</v>
      </c>
      <c r="AD117" s="10">
        <v>4</v>
      </c>
      <c r="AE117" s="10">
        <v>5</v>
      </c>
      <c r="AF117" s="10">
        <v>17</v>
      </c>
      <c r="AG117" s="10">
        <v>13</v>
      </c>
    </row>
    <row r="118" spans="21:33" ht="16" thickTop="1" x14ac:dyDescent="0.2">
      <c r="U118" s="14" t="s">
        <v>2596</v>
      </c>
      <c r="V118" s="16">
        <v>7.3429332281290058</v>
      </c>
      <c r="W118" s="16">
        <v>7.7210112765887482</v>
      </c>
      <c r="X118" s="16">
        <v>7.8223800287120122</v>
      </c>
      <c r="Y118" s="16">
        <v>8.2415535172217282</v>
      </c>
      <c r="Z118" s="16">
        <v>9.099078366264477</v>
      </c>
      <c r="AA118" s="16">
        <v>10.49906302396686</v>
      </c>
      <c r="AB118" s="16">
        <v>13.140129971178396</v>
      </c>
      <c r="AC118" s="16">
        <v>15.367502821886886</v>
      </c>
      <c r="AD118" s="16">
        <v>17.748298648781933</v>
      </c>
      <c r="AE118" s="16">
        <v>20.290736539873539</v>
      </c>
      <c r="AF118" s="16">
        <v>24.616990498734264</v>
      </c>
      <c r="AG118" s="16">
        <v>35.743169937863726</v>
      </c>
    </row>
    <row r="120" spans="21:33" x14ac:dyDescent="0.2">
      <c r="U120" t="s">
        <v>2608</v>
      </c>
      <c r="V120" s="10" t="s">
        <v>2431</v>
      </c>
      <c r="W120" s="10" t="s">
        <v>2426</v>
      </c>
      <c r="X120" s="10" t="s">
        <v>2427</v>
      </c>
      <c r="Y120" s="10" t="s">
        <v>2432</v>
      </c>
      <c r="Z120" s="10" t="s">
        <v>2428</v>
      </c>
      <c r="AA120" s="10" t="s">
        <v>2429</v>
      </c>
      <c r="AB120" s="10" t="s">
        <v>2436</v>
      </c>
      <c r="AC120" s="10" t="s">
        <v>2437</v>
      </c>
      <c r="AD120" s="10" t="s">
        <v>2416</v>
      </c>
      <c r="AE120" s="10" t="s">
        <v>2412</v>
      </c>
      <c r="AF120" s="10" t="s">
        <v>2414</v>
      </c>
      <c r="AG120" s="10" t="s">
        <v>2418</v>
      </c>
    </row>
    <row r="121" spans="21:33" ht="16" thickBot="1" x14ac:dyDescent="0.25">
      <c r="U121" s="12" t="s">
        <v>124</v>
      </c>
      <c r="V121" s="17">
        <f t="shared" ref="V121:AG121" si="14">V115/V124</f>
        <v>0.13618535930154468</v>
      </c>
      <c r="W121" s="17">
        <f t="shared" si="14"/>
        <v>0</v>
      </c>
      <c r="X121" s="17">
        <f t="shared" si="14"/>
        <v>0.25567666012888768</v>
      </c>
      <c r="Y121" s="17">
        <f t="shared" si="14"/>
        <v>0.24267269463466526</v>
      </c>
      <c r="Z121" s="17">
        <f t="shared" si="14"/>
        <v>0.10990124051547637</v>
      </c>
      <c r="AA121" s="17">
        <f t="shared" si="14"/>
        <v>0.28573978393612026</v>
      </c>
      <c r="AB121" s="17">
        <f t="shared" si="14"/>
        <v>0.15220549601768069</v>
      </c>
      <c r="AC121" s="17">
        <f t="shared" si="14"/>
        <v>0.19521714326463663</v>
      </c>
      <c r="AD121" s="17">
        <f t="shared" si="14"/>
        <v>0.11268685746040566</v>
      </c>
      <c r="AE121" s="17">
        <f t="shared" si="14"/>
        <v>0.19713429288974099</v>
      </c>
      <c r="AF121" s="17">
        <f t="shared" si="14"/>
        <v>0.32497879870455071</v>
      </c>
      <c r="AG121" s="17">
        <f t="shared" si="14"/>
        <v>5.595474613686529E-2</v>
      </c>
    </row>
    <row r="122" spans="21:33" ht="17" thickTop="1" thickBot="1" x14ac:dyDescent="0.25">
      <c r="U122" s="12" t="s">
        <v>103</v>
      </c>
      <c r="V122" s="17">
        <f t="shared" ref="V122:AG122" si="15">V116/V124</f>
        <v>0</v>
      </c>
      <c r="W122" s="17">
        <f t="shared" si="15"/>
        <v>0.38855013838620406</v>
      </c>
      <c r="X122" s="17">
        <f t="shared" si="15"/>
        <v>0.38351499019333157</v>
      </c>
      <c r="Y122" s="17">
        <f t="shared" si="15"/>
        <v>0.48534538926933052</v>
      </c>
      <c r="Z122" s="17">
        <f t="shared" si="15"/>
        <v>0.21980248103095273</v>
      </c>
      <c r="AA122" s="17">
        <f t="shared" si="15"/>
        <v>0.3809863785814937</v>
      </c>
      <c r="AB122" s="17">
        <f t="shared" si="15"/>
        <v>0.30441099203536137</v>
      </c>
      <c r="AC122" s="17">
        <f t="shared" si="15"/>
        <v>0.32536190544106108</v>
      </c>
      <c r="AD122" s="17">
        <f t="shared" si="15"/>
        <v>0.28171714365101413</v>
      </c>
      <c r="AE122" s="17">
        <f t="shared" si="15"/>
        <v>0.19713429288974099</v>
      </c>
      <c r="AF122" s="17">
        <f t="shared" si="15"/>
        <v>0.32497879870455071</v>
      </c>
      <c r="AG122" s="17">
        <f t="shared" si="15"/>
        <v>0.22381898454746116</v>
      </c>
    </row>
    <row r="123" spans="21:33" ht="17" thickTop="1" thickBot="1" x14ac:dyDescent="0.25">
      <c r="U123" s="12" t="s">
        <v>89</v>
      </c>
      <c r="V123" s="17">
        <f t="shared" ref="V123:AG123" si="16">V117/V124</f>
        <v>0.27237071860308937</v>
      </c>
      <c r="W123" s="17">
        <f t="shared" si="16"/>
        <v>1.165650415158612</v>
      </c>
      <c r="X123" s="17">
        <f t="shared" si="16"/>
        <v>1.1505449705799946</v>
      </c>
      <c r="Y123" s="17">
        <f t="shared" si="16"/>
        <v>1.0920271258559937</v>
      </c>
      <c r="Z123" s="17">
        <f t="shared" si="16"/>
        <v>0.54950620257738181</v>
      </c>
      <c r="AA123" s="17">
        <f t="shared" si="16"/>
        <v>0.57147956787224052</v>
      </c>
      <c r="AB123" s="17">
        <f t="shared" si="16"/>
        <v>0.38051374004420169</v>
      </c>
      <c r="AC123" s="17">
        <f t="shared" si="16"/>
        <v>0.58565142979390994</v>
      </c>
      <c r="AD123" s="17">
        <f t="shared" si="16"/>
        <v>0.22537371492081132</v>
      </c>
      <c r="AE123" s="17">
        <f t="shared" si="16"/>
        <v>0.24641786611217625</v>
      </c>
      <c r="AF123" s="17">
        <f t="shared" si="16"/>
        <v>0.69057994724717031</v>
      </c>
      <c r="AG123" s="17">
        <f t="shared" si="16"/>
        <v>0.3637058498896244</v>
      </c>
    </row>
    <row r="124" spans="21:33" ht="16" thickTop="1" x14ac:dyDescent="0.2">
      <c r="U124" s="14" t="s">
        <v>2596</v>
      </c>
      <c r="V124" s="16">
        <v>7.3429332281290058</v>
      </c>
      <c r="W124" s="16">
        <v>7.7210112765887482</v>
      </c>
      <c r="X124" s="16">
        <v>7.8223800287120122</v>
      </c>
      <c r="Y124" s="16">
        <v>8.2415535172217282</v>
      </c>
      <c r="Z124" s="16">
        <v>9.099078366264477</v>
      </c>
      <c r="AA124" s="16">
        <v>10.49906302396686</v>
      </c>
      <c r="AB124" s="16">
        <v>13.140129971178396</v>
      </c>
      <c r="AC124" s="16">
        <v>15.367502821886886</v>
      </c>
      <c r="AD124" s="16">
        <v>17.748298648781933</v>
      </c>
      <c r="AE124" s="16">
        <v>20.290736539873539</v>
      </c>
      <c r="AF124" s="16">
        <v>24.616990498734264</v>
      </c>
      <c r="AG124" s="16">
        <v>35.743169937863726</v>
      </c>
    </row>
    <row r="127" spans="21:33" x14ac:dyDescent="0.2">
      <c r="V127" t="s">
        <v>2431</v>
      </c>
      <c r="W127" t="s">
        <v>2426</v>
      </c>
      <c r="X127" t="s">
        <v>2427</v>
      </c>
      <c r="Y127" t="s">
        <v>2432</v>
      </c>
      <c r="Z127" t="s">
        <v>2428</v>
      </c>
      <c r="AA127" t="s">
        <v>2429</v>
      </c>
      <c r="AB127" t="s">
        <v>2436</v>
      </c>
      <c r="AC127" t="s">
        <v>2437</v>
      </c>
      <c r="AD127" t="s">
        <v>2416</v>
      </c>
      <c r="AE127" t="s">
        <v>2412</v>
      </c>
      <c r="AF127" t="s">
        <v>2414</v>
      </c>
      <c r="AG127" t="s">
        <v>2418</v>
      </c>
    </row>
    <row r="128" spans="21:33" x14ac:dyDescent="0.2">
      <c r="U128" t="s">
        <v>124</v>
      </c>
      <c r="V128" s="13">
        <v>0.13618535930154468</v>
      </c>
      <c r="W128" s="13">
        <v>0</v>
      </c>
      <c r="X128" s="13">
        <v>0.25567666012888768</v>
      </c>
      <c r="Y128" s="13">
        <v>0.24267269463466526</v>
      </c>
      <c r="Z128" s="13">
        <v>0.10990124051547637</v>
      </c>
      <c r="AA128" s="13">
        <v>0.28573978393612026</v>
      </c>
      <c r="AB128" s="13">
        <v>0.15220549601768069</v>
      </c>
      <c r="AC128" s="13">
        <v>0.19521714326463663</v>
      </c>
      <c r="AD128" s="13">
        <v>0.11268685746040566</v>
      </c>
      <c r="AE128" s="13">
        <v>0.19713429288974099</v>
      </c>
      <c r="AF128" s="13">
        <v>0.32497879870455071</v>
      </c>
      <c r="AG128" s="13">
        <v>5.595474613686529E-2</v>
      </c>
    </row>
    <row r="129" spans="21:33" x14ac:dyDescent="0.2">
      <c r="U129" t="s">
        <v>103</v>
      </c>
      <c r="V129" s="13">
        <v>0</v>
      </c>
      <c r="W129" s="13">
        <v>0.38855013838620406</v>
      </c>
      <c r="X129" s="13">
        <v>0.38351499019333157</v>
      </c>
      <c r="Y129" s="13">
        <v>0.48534538926933052</v>
      </c>
      <c r="Z129" s="13">
        <v>0.21980248103095273</v>
      </c>
      <c r="AA129" s="13">
        <v>0.3809863785814937</v>
      </c>
      <c r="AB129" s="13">
        <v>0.30441099203536137</v>
      </c>
      <c r="AC129" s="13">
        <v>0.32536190544106108</v>
      </c>
      <c r="AD129" s="13">
        <v>0.28171714365101413</v>
      </c>
      <c r="AE129" s="13">
        <v>0.19713429288974099</v>
      </c>
      <c r="AF129" s="13">
        <v>0.32497879870455071</v>
      </c>
      <c r="AG129" s="13">
        <v>0.22381898454746116</v>
      </c>
    </row>
    <row r="130" spans="21:33" x14ac:dyDescent="0.2">
      <c r="U130" t="s">
        <v>89</v>
      </c>
      <c r="V130" s="13">
        <v>0.27237071860308937</v>
      </c>
      <c r="W130" s="13">
        <v>1.165650415158612</v>
      </c>
      <c r="X130" s="13">
        <v>1.1505449705799946</v>
      </c>
      <c r="Y130" s="13">
        <v>1.0920271258559937</v>
      </c>
      <c r="Z130" s="13">
        <v>0.54950620257738181</v>
      </c>
      <c r="AA130" s="13">
        <v>0.57147956787224052</v>
      </c>
      <c r="AB130" s="13">
        <v>0.38051374004420169</v>
      </c>
      <c r="AC130" s="13">
        <v>0.58565142979390994</v>
      </c>
      <c r="AD130" s="13">
        <v>0.22537371492081132</v>
      </c>
      <c r="AE130" s="13">
        <v>0.24641786611217625</v>
      </c>
      <c r="AF130" s="13">
        <v>0.69057994724717031</v>
      </c>
      <c r="AG130" s="13">
        <v>0.3637058498896244</v>
      </c>
    </row>
  </sheetData>
  <dataConsolidate/>
  <pageMargins left="0.7" right="0.7" top="0.75" bottom="0.75" header="0.3" footer="0.3"/>
  <drawing r:id="rId2"/>
  <tableParts count="3"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8A38B-715B-404D-820D-8BB09EE3F825}">
  <dimension ref="A1:X60"/>
  <sheetViews>
    <sheetView workbookViewId="0">
      <selection activeCell="AE25" sqref="AE25"/>
    </sheetView>
  </sheetViews>
  <sheetFormatPr baseColWidth="10" defaultRowHeight="15" x14ac:dyDescent="0.2"/>
  <cols>
    <col min="1" max="1" width="12.33203125" customWidth="1"/>
    <col min="2" max="24" width="8" customWidth="1"/>
  </cols>
  <sheetData>
    <row r="1" spans="1:24" x14ac:dyDescent="0.2">
      <c r="B1" s="10">
        <v>2012</v>
      </c>
      <c r="C1" s="11">
        <v>2012.5</v>
      </c>
      <c r="D1" s="10">
        <v>2013</v>
      </c>
      <c r="E1" s="11">
        <v>2013.5</v>
      </c>
      <c r="F1" s="10">
        <v>2014</v>
      </c>
      <c r="G1" s="11">
        <v>2014.5</v>
      </c>
      <c r="H1" s="10">
        <v>2015</v>
      </c>
      <c r="I1" s="11">
        <v>2015.5</v>
      </c>
      <c r="J1" s="10">
        <v>2016</v>
      </c>
      <c r="K1" s="11">
        <v>2016.5</v>
      </c>
      <c r="L1" s="10">
        <v>2017</v>
      </c>
      <c r="M1" s="11">
        <v>2017.5</v>
      </c>
      <c r="N1" s="10">
        <v>2018</v>
      </c>
      <c r="O1" s="11">
        <v>2018.5</v>
      </c>
      <c r="P1" s="10">
        <v>2019</v>
      </c>
      <c r="Q1" s="11">
        <v>2019.5</v>
      </c>
      <c r="R1" s="10">
        <v>2020</v>
      </c>
      <c r="S1" s="11">
        <v>2020.5</v>
      </c>
      <c r="T1" s="10">
        <v>2021</v>
      </c>
      <c r="U1" s="11">
        <v>2021.5</v>
      </c>
      <c r="V1" s="10">
        <v>2022</v>
      </c>
      <c r="W1" s="11">
        <v>2022.5</v>
      </c>
      <c r="X1" s="10">
        <v>2023</v>
      </c>
    </row>
    <row r="2" spans="1:24" ht="16" thickBot="1" x14ac:dyDescent="0.25">
      <c r="A2" s="12" t="s">
        <v>124</v>
      </c>
      <c r="B2" s="10">
        <v>1</v>
      </c>
      <c r="C2" s="11">
        <v>0</v>
      </c>
      <c r="D2" s="10">
        <v>0</v>
      </c>
      <c r="E2" s="11">
        <v>0</v>
      </c>
      <c r="F2" s="10">
        <v>2</v>
      </c>
      <c r="G2" s="11">
        <v>2</v>
      </c>
      <c r="H2" s="10">
        <v>2</v>
      </c>
      <c r="I2" s="11">
        <v>3</v>
      </c>
      <c r="J2" s="10">
        <v>1</v>
      </c>
      <c r="K2" s="11">
        <v>2</v>
      </c>
      <c r="L2" s="10">
        <v>3</v>
      </c>
      <c r="M2" s="11">
        <v>2</v>
      </c>
      <c r="N2" s="10">
        <v>2</v>
      </c>
      <c r="O2" s="11">
        <v>1</v>
      </c>
      <c r="P2" s="10">
        <v>3</v>
      </c>
      <c r="Q2" s="11">
        <v>3</v>
      </c>
      <c r="R2" s="10">
        <v>2</v>
      </c>
      <c r="S2" s="11">
        <v>5</v>
      </c>
      <c r="T2" s="10">
        <v>4</v>
      </c>
      <c r="U2" s="11">
        <v>6</v>
      </c>
      <c r="V2" s="10">
        <v>8</v>
      </c>
      <c r="W2" s="11">
        <v>5</v>
      </c>
      <c r="X2" s="10">
        <v>2</v>
      </c>
    </row>
    <row r="3" spans="1:24" ht="17" thickTop="1" thickBot="1" x14ac:dyDescent="0.25">
      <c r="A3" s="12" t="s">
        <v>103</v>
      </c>
      <c r="B3" s="10">
        <v>0</v>
      </c>
      <c r="C3" s="11">
        <v>1</v>
      </c>
      <c r="D3" s="10">
        <v>3</v>
      </c>
      <c r="E3" s="11">
        <v>3</v>
      </c>
      <c r="F3" s="10">
        <v>3</v>
      </c>
      <c r="G3" s="11">
        <v>3</v>
      </c>
      <c r="H3" s="10">
        <v>4</v>
      </c>
      <c r="I3" s="11">
        <v>3</v>
      </c>
      <c r="J3" s="10">
        <v>2</v>
      </c>
      <c r="K3" s="11">
        <v>4</v>
      </c>
      <c r="L3" s="10">
        <v>4</v>
      </c>
      <c r="M3" s="11">
        <v>4</v>
      </c>
      <c r="N3" s="10">
        <v>4</v>
      </c>
      <c r="O3" s="11">
        <v>5</v>
      </c>
      <c r="P3" s="10">
        <v>5</v>
      </c>
      <c r="Q3" s="11">
        <v>4</v>
      </c>
      <c r="R3" s="10">
        <v>5</v>
      </c>
      <c r="S3" s="11">
        <v>3</v>
      </c>
      <c r="T3" s="10">
        <v>4</v>
      </c>
      <c r="U3" s="11">
        <v>7</v>
      </c>
      <c r="V3" s="10">
        <v>8</v>
      </c>
      <c r="W3" s="11">
        <v>8</v>
      </c>
      <c r="X3" s="10">
        <v>8</v>
      </c>
    </row>
    <row r="4" spans="1:24" ht="17" thickTop="1" thickBot="1" x14ac:dyDescent="0.25">
      <c r="A4" s="12" t="s">
        <v>89</v>
      </c>
      <c r="B4" s="10">
        <v>2</v>
      </c>
      <c r="C4" s="11">
        <v>6</v>
      </c>
      <c r="D4" s="10">
        <v>9</v>
      </c>
      <c r="E4" s="11">
        <v>8</v>
      </c>
      <c r="F4" s="10">
        <v>9</v>
      </c>
      <c r="G4" s="11">
        <v>13</v>
      </c>
      <c r="H4" s="10">
        <v>9</v>
      </c>
      <c r="I4" s="11">
        <v>5</v>
      </c>
      <c r="J4" s="10">
        <v>5</v>
      </c>
      <c r="K4" s="11">
        <v>7</v>
      </c>
      <c r="L4" s="10">
        <v>6</v>
      </c>
      <c r="M4" s="11">
        <v>4</v>
      </c>
      <c r="N4" s="10">
        <v>5</v>
      </c>
      <c r="O4" s="11">
        <v>3</v>
      </c>
      <c r="P4" s="10">
        <v>9</v>
      </c>
      <c r="Q4" s="11">
        <v>9</v>
      </c>
      <c r="R4" s="10">
        <v>4</v>
      </c>
      <c r="S4" s="11">
        <v>5</v>
      </c>
      <c r="T4" s="10">
        <v>5</v>
      </c>
      <c r="U4" s="11">
        <v>11</v>
      </c>
      <c r="V4" s="10">
        <v>17</v>
      </c>
      <c r="W4" s="11">
        <v>16</v>
      </c>
      <c r="X4" s="10">
        <v>13</v>
      </c>
    </row>
    <row r="5" spans="1:24" ht="17" thickTop="1" thickBot="1" x14ac:dyDescent="0.25">
      <c r="A5" s="12" t="s">
        <v>210</v>
      </c>
      <c r="B5" s="10">
        <v>1</v>
      </c>
      <c r="C5" s="11">
        <v>0</v>
      </c>
      <c r="D5" s="10">
        <v>1</v>
      </c>
      <c r="E5" s="11">
        <v>1</v>
      </c>
      <c r="F5" s="10">
        <v>2</v>
      </c>
      <c r="G5" s="11">
        <v>4</v>
      </c>
      <c r="H5" s="10">
        <v>2</v>
      </c>
      <c r="I5" s="11">
        <v>1</v>
      </c>
      <c r="J5" s="10">
        <v>4</v>
      </c>
      <c r="K5" s="11">
        <v>4</v>
      </c>
      <c r="L5" s="10">
        <v>3</v>
      </c>
      <c r="M5" s="11">
        <v>4</v>
      </c>
      <c r="N5" s="10">
        <v>3</v>
      </c>
      <c r="O5" s="11">
        <v>5</v>
      </c>
      <c r="P5" s="10">
        <v>4</v>
      </c>
      <c r="Q5" s="11">
        <v>2</v>
      </c>
      <c r="R5" s="10">
        <v>5</v>
      </c>
      <c r="S5" s="11">
        <v>11</v>
      </c>
      <c r="T5" s="10">
        <v>9</v>
      </c>
      <c r="U5" s="11">
        <v>4</v>
      </c>
      <c r="V5" s="10">
        <v>5</v>
      </c>
      <c r="W5" s="11">
        <v>3</v>
      </c>
      <c r="X5" s="10">
        <v>2</v>
      </c>
    </row>
    <row r="6" spans="1:24" ht="17" thickTop="1" thickBot="1" x14ac:dyDescent="0.25">
      <c r="A6" s="7" t="s">
        <v>95</v>
      </c>
      <c r="B6" s="8">
        <v>2</v>
      </c>
      <c r="C6" s="9">
        <v>0</v>
      </c>
      <c r="D6" s="8">
        <v>1</v>
      </c>
      <c r="E6" s="9">
        <v>4</v>
      </c>
      <c r="F6" s="8">
        <v>5</v>
      </c>
      <c r="G6" s="9">
        <v>2</v>
      </c>
      <c r="H6" s="8">
        <v>4</v>
      </c>
      <c r="I6" s="9">
        <v>4</v>
      </c>
      <c r="J6" s="8">
        <v>1</v>
      </c>
      <c r="K6" s="9">
        <v>2</v>
      </c>
      <c r="L6" s="8">
        <v>5</v>
      </c>
      <c r="M6" s="9">
        <v>6</v>
      </c>
      <c r="N6" s="8">
        <v>5</v>
      </c>
      <c r="O6" s="9">
        <v>7</v>
      </c>
      <c r="P6" s="8">
        <v>9</v>
      </c>
      <c r="Q6" s="9">
        <v>7</v>
      </c>
      <c r="R6" s="8">
        <v>4</v>
      </c>
      <c r="S6" s="9">
        <v>3</v>
      </c>
      <c r="T6" s="8">
        <v>3</v>
      </c>
      <c r="U6" s="9">
        <v>6</v>
      </c>
      <c r="V6" s="8">
        <v>15</v>
      </c>
      <c r="W6" s="9">
        <v>12</v>
      </c>
      <c r="X6" s="8">
        <v>4</v>
      </c>
    </row>
    <row r="7" spans="1:24" ht="16" thickTop="1" x14ac:dyDescent="0.2"/>
    <row r="8" spans="1:24" x14ac:dyDescent="0.2">
      <c r="A8" s="14" t="s">
        <v>2609</v>
      </c>
      <c r="B8">
        <f t="shared" ref="B8:X8" si="0">SUM(B2:B6)</f>
        <v>6</v>
      </c>
      <c r="C8">
        <f t="shared" si="0"/>
        <v>7</v>
      </c>
      <c r="D8">
        <f t="shared" si="0"/>
        <v>14</v>
      </c>
      <c r="E8">
        <f t="shared" si="0"/>
        <v>16</v>
      </c>
      <c r="F8">
        <f t="shared" si="0"/>
        <v>21</v>
      </c>
      <c r="G8">
        <f t="shared" si="0"/>
        <v>24</v>
      </c>
      <c r="H8">
        <f t="shared" si="0"/>
        <v>21</v>
      </c>
      <c r="I8">
        <f t="shared" si="0"/>
        <v>16</v>
      </c>
      <c r="J8">
        <f t="shared" si="0"/>
        <v>13</v>
      </c>
      <c r="K8">
        <f t="shared" si="0"/>
        <v>19</v>
      </c>
      <c r="L8">
        <f t="shared" si="0"/>
        <v>21</v>
      </c>
      <c r="M8">
        <f t="shared" si="0"/>
        <v>20</v>
      </c>
      <c r="N8">
        <f t="shared" si="0"/>
        <v>19</v>
      </c>
      <c r="O8">
        <f t="shared" si="0"/>
        <v>21</v>
      </c>
      <c r="P8">
        <f t="shared" si="0"/>
        <v>30</v>
      </c>
      <c r="Q8">
        <f t="shared" si="0"/>
        <v>25</v>
      </c>
      <c r="R8">
        <f t="shared" si="0"/>
        <v>20</v>
      </c>
      <c r="S8">
        <f t="shared" si="0"/>
        <v>27</v>
      </c>
      <c r="T8">
        <f t="shared" si="0"/>
        <v>25</v>
      </c>
      <c r="U8">
        <f t="shared" si="0"/>
        <v>34</v>
      </c>
      <c r="V8">
        <f t="shared" si="0"/>
        <v>53</v>
      </c>
      <c r="W8">
        <f t="shared" si="0"/>
        <v>44</v>
      </c>
      <c r="X8">
        <f t="shared" si="0"/>
        <v>29</v>
      </c>
    </row>
    <row r="9" spans="1:24" x14ac:dyDescent="0.2">
      <c r="A9" s="14"/>
    </row>
    <row r="10" spans="1:24" x14ac:dyDescent="0.2">
      <c r="A10" s="14" t="s">
        <v>2613</v>
      </c>
      <c r="B10">
        <f>SUM(B2:B5)</f>
        <v>4</v>
      </c>
      <c r="C10">
        <f t="shared" ref="C10:X10" si="1">SUM(C2:C5)</f>
        <v>7</v>
      </c>
      <c r="D10">
        <f t="shared" si="1"/>
        <v>13</v>
      </c>
      <c r="E10">
        <f t="shared" si="1"/>
        <v>12</v>
      </c>
      <c r="F10">
        <f t="shared" si="1"/>
        <v>16</v>
      </c>
      <c r="G10">
        <f t="shared" si="1"/>
        <v>22</v>
      </c>
      <c r="H10">
        <f t="shared" si="1"/>
        <v>17</v>
      </c>
      <c r="I10">
        <f t="shared" si="1"/>
        <v>12</v>
      </c>
      <c r="J10">
        <f t="shared" si="1"/>
        <v>12</v>
      </c>
      <c r="K10">
        <f t="shared" si="1"/>
        <v>17</v>
      </c>
      <c r="L10">
        <f t="shared" si="1"/>
        <v>16</v>
      </c>
      <c r="M10">
        <f t="shared" si="1"/>
        <v>14</v>
      </c>
      <c r="N10">
        <f t="shared" si="1"/>
        <v>14</v>
      </c>
      <c r="O10">
        <f t="shared" si="1"/>
        <v>14</v>
      </c>
      <c r="P10">
        <f t="shared" si="1"/>
        <v>21</v>
      </c>
      <c r="Q10">
        <f t="shared" si="1"/>
        <v>18</v>
      </c>
      <c r="R10">
        <f t="shared" si="1"/>
        <v>16</v>
      </c>
      <c r="S10">
        <f t="shared" si="1"/>
        <v>24</v>
      </c>
      <c r="T10">
        <f t="shared" si="1"/>
        <v>22</v>
      </c>
      <c r="U10">
        <f t="shared" si="1"/>
        <v>28</v>
      </c>
      <c r="V10">
        <f t="shared" si="1"/>
        <v>38</v>
      </c>
      <c r="W10">
        <f t="shared" si="1"/>
        <v>32</v>
      </c>
      <c r="X10">
        <f t="shared" si="1"/>
        <v>25</v>
      </c>
    </row>
    <row r="12" spans="1:24" x14ac:dyDescent="0.2">
      <c r="A12" s="22" t="s">
        <v>2610</v>
      </c>
      <c r="B12" s="13">
        <f t="shared" ref="B12:X12" si="2">(B2+B3)/B8</f>
        <v>0.16666666666666666</v>
      </c>
      <c r="C12" s="13">
        <f t="shared" si="2"/>
        <v>0.14285714285714285</v>
      </c>
      <c r="D12" s="13">
        <f t="shared" si="2"/>
        <v>0.21428571428571427</v>
      </c>
      <c r="E12" s="13">
        <f t="shared" si="2"/>
        <v>0.1875</v>
      </c>
      <c r="F12" s="13">
        <f t="shared" si="2"/>
        <v>0.23809523809523808</v>
      </c>
      <c r="G12" s="13">
        <f t="shared" si="2"/>
        <v>0.20833333333333334</v>
      </c>
      <c r="H12" s="13">
        <f t="shared" si="2"/>
        <v>0.2857142857142857</v>
      </c>
      <c r="I12" s="13">
        <f t="shared" si="2"/>
        <v>0.375</v>
      </c>
      <c r="J12" s="13">
        <f t="shared" si="2"/>
        <v>0.23076923076923078</v>
      </c>
      <c r="K12" s="13">
        <f t="shared" si="2"/>
        <v>0.31578947368421051</v>
      </c>
      <c r="L12" s="13">
        <f t="shared" si="2"/>
        <v>0.33333333333333331</v>
      </c>
      <c r="M12" s="13">
        <f t="shared" si="2"/>
        <v>0.3</v>
      </c>
      <c r="N12" s="13">
        <f t="shared" si="2"/>
        <v>0.31578947368421051</v>
      </c>
      <c r="O12" s="13">
        <f t="shared" si="2"/>
        <v>0.2857142857142857</v>
      </c>
      <c r="P12" s="13">
        <f t="shared" si="2"/>
        <v>0.26666666666666666</v>
      </c>
      <c r="Q12" s="13">
        <f t="shared" si="2"/>
        <v>0.28000000000000003</v>
      </c>
      <c r="R12" s="13">
        <f t="shared" si="2"/>
        <v>0.35</v>
      </c>
      <c r="S12" s="13">
        <f t="shared" si="2"/>
        <v>0.29629629629629628</v>
      </c>
      <c r="T12" s="13">
        <f t="shared" si="2"/>
        <v>0.32</v>
      </c>
      <c r="U12" s="13">
        <f t="shared" si="2"/>
        <v>0.38235294117647056</v>
      </c>
      <c r="V12" s="13">
        <f t="shared" si="2"/>
        <v>0.30188679245283018</v>
      </c>
      <c r="W12" s="13">
        <f t="shared" si="2"/>
        <v>0.29545454545454547</v>
      </c>
      <c r="X12" s="13">
        <f t="shared" si="2"/>
        <v>0.34482758620689657</v>
      </c>
    </row>
    <row r="13" spans="1:24" x14ac:dyDescent="0.2">
      <c r="A13" s="23" t="s">
        <v>2611</v>
      </c>
      <c r="B13" s="13">
        <f t="shared" ref="B13:X13" si="3">SUM(B2:B4)/B8</f>
        <v>0.5</v>
      </c>
      <c r="C13" s="13">
        <f t="shared" si="3"/>
        <v>1</v>
      </c>
      <c r="D13" s="13">
        <f t="shared" si="3"/>
        <v>0.8571428571428571</v>
      </c>
      <c r="E13" s="13">
        <f t="shared" si="3"/>
        <v>0.6875</v>
      </c>
      <c r="F13" s="13">
        <f t="shared" si="3"/>
        <v>0.66666666666666663</v>
      </c>
      <c r="G13" s="13">
        <f t="shared" si="3"/>
        <v>0.75</v>
      </c>
      <c r="H13" s="13">
        <f t="shared" si="3"/>
        <v>0.7142857142857143</v>
      </c>
      <c r="I13" s="13">
        <f t="shared" si="3"/>
        <v>0.6875</v>
      </c>
      <c r="J13" s="13">
        <f t="shared" si="3"/>
        <v>0.61538461538461542</v>
      </c>
      <c r="K13" s="13">
        <f t="shared" si="3"/>
        <v>0.68421052631578949</v>
      </c>
      <c r="L13" s="13">
        <f t="shared" si="3"/>
        <v>0.61904761904761907</v>
      </c>
      <c r="M13" s="13">
        <f t="shared" si="3"/>
        <v>0.5</v>
      </c>
      <c r="N13" s="13">
        <f t="shared" si="3"/>
        <v>0.57894736842105265</v>
      </c>
      <c r="O13" s="13">
        <f t="shared" si="3"/>
        <v>0.42857142857142855</v>
      </c>
      <c r="P13" s="13">
        <f t="shared" si="3"/>
        <v>0.56666666666666665</v>
      </c>
      <c r="Q13" s="13">
        <f t="shared" si="3"/>
        <v>0.64</v>
      </c>
      <c r="R13" s="13">
        <f t="shared" si="3"/>
        <v>0.55000000000000004</v>
      </c>
      <c r="S13" s="13">
        <f t="shared" si="3"/>
        <v>0.48148148148148145</v>
      </c>
      <c r="T13" s="13">
        <f t="shared" si="3"/>
        <v>0.52</v>
      </c>
      <c r="U13" s="13">
        <f t="shared" si="3"/>
        <v>0.70588235294117652</v>
      </c>
      <c r="V13" s="13">
        <f t="shared" si="3"/>
        <v>0.62264150943396224</v>
      </c>
      <c r="W13" s="13">
        <f t="shared" si="3"/>
        <v>0.65909090909090906</v>
      </c>
      <c r="X13" s="13">
        <f t="shared" si="3"/>
        <v>0.7931034482758621</v>
      </c>
    </row>
    <row r="14" spans="1:24" x14ac:dyDescent="0.2">
      <c r="A14" s="22" t="s">
        <v>2612</v>
      </c>
      <c r="B14" s="13">
        <f>SUM(B2:B5)/B8</f>
        <v>0.66666666666666663</v>
      </c>
      <c r="C14" s="13">
        <f t="shared" ref="C14:X14" si="4">SUM(C2:C5)/C8</f>
        <v>1</v>
      </c>
      <c r="D14" s="13">
        <f t="shared" si="4"/>
        <v>0.9285714285714286</v>
      </c>
      <c r="E14" s="13">
        <f t="shared" si="4"/>
        <v>0.75</v>
      </c>
      <c r="F14" s="13">
        <f t="shared" si="4"/>
        <v>0.76190476190476186</v>
      </c>
      <c r="G14" s="13">
        <f t="shared" si="4"/>
        <v>0.91666666666666663</v>
      </c>
      <c r="H14" s="13">
        <f t="shared" si="4"/>
        <v>0.80952380952380953</v>
      </c>
      <c r="I14" s="13">
        <f t="shared" si="4"/>
        <v>0.75</v>
      </c>
      <c r="J14" s="13">
        <f t="shared" si="4"/>
        <v>0.92307692307692313</v>
      </c>
      <c r="K14" s="13">
        <f t="shared" si="4"/>
        <v>0.89473684210526316</v>
      </c>
      <c r="L14" s="13">
        <f t="shared" si="4"/>
        <v>0.76190476190476186</v>
      </c>
      <c r="M14" s="13">
        <f t="shared" si="4"/>
        <v>0.7</v>
      </c>
      <c r="N14" s="13">
        <f t="shared" si="4"/>
        <v>0.73684210526315785</v>
      </c>
      <c r="O14" s="13">
        <f t="shared" si="4"/>
        <v>0.66666666666666663</v>
      </c>
      <c r="P14" s="13">
        <f t="shared" si="4"/>
        <v>0.7</v>
      </c>
      <c r="Q14" s="13">
        <f t="shared" si="4"/>
        <v>0.72</v>
      </c>
      <c r="R14" s="13">
        <f t="shared" si="4"/>
        <v>0.8</v>
      </c>
      <c r="S14" s="13">
        <f t="shared" si="4"/>
        <v>0.88888888888888884</v>
      </c>
      <c r="T14" s="13">
        <f t="shared" si="4"/>
        <v>0.88</v>
      </c>
      <c r="U14" s="13">
        <f t="shared" si="4"/>
        <v>0.82352941176470584</v>
      </c>
      <c r="V14" s="13">
        <f t="shared" si="4"/>
        <v>0.71698113207547165</v>
      </c>
      <c r="W14" s="13">
        <f t="shared" si="4"/>
        <v>0.72727272727272729</v>
      </c>
      <c r="X14" s="13">
        <f t="shared" si="4"/>
        <v>0.86206896551724133</v>
      </c>
    </row>
    <row r="15" spans="1:24" x14ac:dyDescent="0.2">
      <c r="A15" s="18" t="s">
        <v>2596</v>
      </c>
      <c r="B15" s="19">
        <v>7.3429332281290058</v>
      </c>
      <c r="C15" s="19">
        <v>7.7210112765887482</v>
      </c>
      <c r="D15" s="19">
        <v>7.7210112765887482</v>
      </c>
      <c r="E15" s="19">
        <v>7.7210112765887482</v>
      </c>
      <c r="F15" s="19">
        <v>7.8223800287120122</v>
      </c>
      <c r="G15" s="19">
        <v>7.8442975967386657</v>
      </c>
      <c r="H15" s="19">
        <v>8.2415535172217282</v>
      </c>
      <c r="I15" s="19">
        <v>8.8511358779629798</v>
      </c>
      <c r="J15" s="19">
        <v>9.099078366264477</v>
      </c>
      <c r="K15" s="19">
        <v>9.8935902072306039</v>
      </c>
      <c r="L15" s="19">
        <v>10.49906302396686</v>
      </c>
      <c r="M15" s="19">
        <v>11.260698512893008</v>
      </c>
      <c r="N15" s="19">
        <v>13.140129971178396</v>
      </c>
      <c r="O15" s="19">
        <v>14.540114628880781</v>
      </c>
      <c r="P15" s="19">
        <v>15.367502821886886</v>
      </c>
      <c r="Q15" s="19">
        <v>16.915431063769169</v>
      </c>
      <c r="R15" s="19">
        <v>17.748298648781933</v>
      </c>
      <c r="S15" s="19">
        <v>18.337333289498201</v>
      </c>
      <c r="T15" s="19">
        <v>20.290736539873539</v>
      </c>
      <c r="U15" s="19">
        <v>22.73180567884188</v>
      </c>
      <c r="V15" s="19">
        <v>24.616990498734264</v>
      </c>
      <c r="W15" s="19">
        <v>29.503238320675923</v>
      </c>
      <c r="X15" s="20">
        <v>35.743169937863726</v>
      </c>
    </row>
    <row r="20" spans="1:24" x14ac:dyDescent="0.2">
      <c r="B20" s="10">
        <v>2012</v>
      </c>
      <c r="C20" s="11">
        <v>2012.5</v>
      </c>
      <c r="D20" s="10">
        <v>2013</v>
      </c>
      <c r="E20" s="11">
        <v>2013.5</v>
      </c>
      <c r="F20" s="10">
        <v>2014</v>
      </c>
      <c r="G20" s="11">
        <v>2014.5</v>
      </c>
      <c r="H20" s="10">
        <v>2015</v>
      </c>
      <c r="I20" s="11">
        <v>2015.5</v>
      </c>
      <c r="J20" s="10">
        <v>2016</v>
      </c>
      <c r="K20" s="11">
        <v>2016.5</v>
      </c>
      <c r="L20" s="10">
        <v>2017</v>
      </c>
      <c r="M20" s="11">
        <v>2017.5</v>
      </c>
      <c r="N20" s="10">
        <v>2018</v>
      </c>
      <c r="O20" s="11">
        <v>2018.5</v>
      </c>
      <c r="P20" s="10">
        <v>2019</v>
      </c>
      <c r="Q20" s="11">
        <v>2019.5</v>
      </c>
      <c r="R20" s="10">
        <v>2020</v>
      </c>
      <c r="S20" s="11">
        <v>2020.5</v>
      </c>
      <c r="T20" s="10">
        <v>2021</v>
      </c>
      <c r="U20" s="11">
        <v>2021.5</v>
      </c>
      <c r="V20" s="10">
        <v>2022</v>
      </c>
      <c r="W20" s="11">
        <v>2022.5</v>
      </c>
      <c r="X20" s="10">
        <v>2023</v>
      </c>
    </row>
    <row r="21" spans="1:24" x14ac:dyDescent="0.2">
      <c r="A21" s="14" t="s">
        <v>2609</v>
      </c>
      <c r="B21">
        <v>6</v>
      </c>
      <c r="C21">
        <v>7</v>
      </c>
      <c r="D21">
        <v>14</v>
      </c>
      <c r="E21">
        <v>16</v>
      </c>
      <c r="F21">
        <v>21</v>
      </c>
      <c r="G21">
        <v>24</v>
      </c>
      <c r="H21">
        <v>21</v>
      </c>
      <c r="I21">
        <v>16</v>
      </c>
      <c r="J21">
        <v>13</v>
      </c>
      <c r="K21">
        <v>19</v>
      </c>
      <c r="L21">
        <v>21</v>
      </c>
      <c r="M21">
        <v>20</v>
      </c>
      <c r="N21">
        <v>19</v>
      </c>
      <c r="O21">
        <v>21</v>
      </c>
      <c r="P21">
        <v>30</v>
      </c>
      <c r="Q21">
        <v>25</v>
      </c>
      <c r="R21">
        <v>20</v>
      </c>
      <c r="S21">
        <v>27</v>
      </c>
      <c r="T21">
        <v>25</v>
      </c>
      <c r="U21">
        <v>34</v>
      </c>
      <c r="V21">
        <v>53</v>
      </c>
      <c r="W21">
        <v>44</v>
      </c>
      <c r="X21">
        <v>29</v>
      </c>
    </row>
    <row r="22" spans="1:24" x14ac:dyDescent="0.2">
      <c r="A22" s="14" t="s">
        <v>2613</v>
      </c>
      <c r="B22">
        <v>4</v>
      </c>
      <c r="C22">
        <v>7</v>
      </c>
      <c r="D22">
        <v>13</v>
      </c>
      <c r="E22">
        <v>12</v>
      </c>
      <c r="F22">
        <v>16</v>
      </c>
      <c r="G22">
        <v>22</v>
      </c>
      <c r="H22">
        <v>17</v>
      </c>
      <c r="I22">
        <v>12</v>
      </c>
      <c r="J22">
        <v>12</v>
      </c>
      <c r="K22">
        <v>17</v>
      </c>
      <c r="L22">
        <v>16</v>
      </c>
      <c r="M22">
        <v>14</v>
      </c>
      <c r="N22">
        <v>14</v>
      </c>
      <c r="O22">
        <v>14</v>
      </c>
      <c r="P22">
        <v>21</v>
      </c>
      <c r="Q22">
        <v>18</v>
      </c>
      <c r="R22">
        <v>16</v>
      </c>
      <c r="S22">
        <v>24</v>
      </c>
      <c r="T22">
        <v>22</v>
      </c>
      <c r="U22">
        <v>28</v>
      </c>
      <c r="V22">
        <v>38</v>
      </c>
      <c r="W22">
        <v>32</v>
      </c>
      <c r="X22">
        <v>25</v>
      </c>
    </row>
    <row r="23" spans="1:24" x14ac:dyDescent="0.2">
      <c r="A23" s="18" t="s">
        <v>2596</v>
      </c>
      <c r="B23" s="19">
        <v>7.3429332281290058</v>
      </c>
      <c r="C23" s="19">
        <v>7.7210112765887482</v>
      </c>
      <c r="D23" s="19">
        <v>7.7210112765887482</v>
      </c>
      <c r="E23" s="19">
        <v>7.7210112765887482</v>
      </c>
      <c r="F23" s="19">
        <v>7.8223800287120122</v>
      </c>
      <c r="G23" s="19">
        <v>7.8442975967386657</v>
      </c>
      <c r="H23" s="19">
        <v>8.2415535172217282</v>
      </c>
      <c r="I23" s="19">
        <v>8.8511358779629798</v>
      </c>
      <c r="J23" s="19">
        <v>9.099078366264477</v>
      </c>
      <c r="K23" s="19">
        <v>9.8935902072306039</v>
      </c>
      <c r="L23" s="19">
        <v>10.49906302396686</v>
      </c>
      <c r="M23" s="19">
        <v>11.260698512893008</v>
      </c>
      <c r="N23" s="19">
        <v>13.140129971178396</v>
      </c>
      <c r="O23" s="19">
        <v>14.540114628880781</v>
      </c>
      <c r="P23" s="19">
        <v>15.367502821886886</v>
      </c>
      <c r="Q23" s="19">
        <v>16.915431063769169</v>
      </c>
      <c r="R23" s="19">
        <v>17.748298648781933</v>
      </c>
      <c r="S23" s="19">
        <v>18.337333289498201</v>
      </c>
      <c r="T23" s="19">
        <v>20.290736539873539</v>
      </c>
      <c r="U23" s="19">
        <v>22.73180567884188</v>
      </c>
      <c r="V23" s="19">
        <v>24.616990498734264</v>
      </c>
      <c r="W23" s="19">
        <v>29.503238320675923</v>
      </c>
      <c r="X23" s="20">
        <v>35.743169937863726</v>
      </c>
    </row>
    <row r="24" spans="1:24" x14ac:dyDescent="0.2">
      <c r="A24" s="21"/>
    </row>
    <row r="25" spans="1:24" x14ac:dyDescent="0.2">
      <c r="A25" s="21"/>
    </row>
    <row r="26" spans="1:24" x14ac:dyDescent="0.2">
      <c r="B26" s="10">
        <v>2012</v>
      </c>
      <c r="C26" s="11">
        <v>2012.5</v>
      </c>
      <c r="D26" s="10">
        <v>2013</v>
      </c>
      <c r="E26" s="11">
        <v>2013.5</v>
      </c>
      <c r="F26" s="10">
        <v>2014</v>
      </c>
      <c r="G26" s="11">
        <v>2014.5</v>
      </c>
      <c r="H26" s="10">
        <v>2015</v>
      </c>
      <c r="I26" s="11">
        <v>2015.5</v>
      </c>
      <c r="J26" s="10">
        <v>2016</v>
      </c>
      <c r="K26" s="11">
        <v>2016.5</v>
      </c>
      <c r="L26" s="10">
        <v>2017</v>
      </c>
      <c r="M26" s="11">
        <v>2017.5</v>
      </c>
      <c r="N26" s="10">
        <v>2018</v>
      </c>
      <c r="O26" s="11">
        <v>2018.5</v>
      </c>
      <c r="P26" s="10">
        <v>2019</v>
      </c>
      <c r="Q26" s="11">
        <v>2019.5</v>
      </c>
      <c r="R26" s="10">
        <v>2020</v>
      </c>
      <c r="S26" s="11">
        <v>2020.5</v>
      </c>
      <c r="T26" s="10">
        <v>2021</v>
      </c>
      <c r="U26" s="11">
        <v>2021.5</v>
      </c>
      <c r="V26" s="10">
        <v>2022</v>
      </c>
      <c r="W26" s="11">
        <v>2022.5</v>
      </c>
      <c r="X26" s="10">
        <v>2023</v>
      </c>
    </row>
    <row r="27" spans="1:24" s="23" customFormat="1" x14ac:dyDescent="0.2">
      <c r="A27" s="22" t="s">
        <v>2614</v>
      </c>
      <c r="B27" s="23">
        <f>B22/B23</f>
        <v>0.54474143720617874</v>
      </c>
      <c r="C27" s="23">
        <f t="shared" ref="C27:X27" si="5">C22/C23</f>
        <v>0.90661698956780945</v>
      </c>
      <c r="D27" s="23">
        <f t="shared" si="5"/>
        <v>1.6837172663402176</v>
      </c>
      <c r="E27" s="23">
        <f t="shared" si="5"/>
        <v>1.5542005535448162</v>
      </c>
      <c r="F27" s="23">
        <f t="shared" si="5"/>
        <v>2.0454132810311014</v>
      </c>
      <c r="G27" s="23">
        <f t="shared" si="5"/>
        <v>2.804585079631182</v>
      </c>
      <c r="H27" s="23">
        <f t="shared" si="5"/>
        <v>2.0627179043946549</v>
      </c>
      <c r="I27" s="23">
        <f t="shared" si="5"/>
        <v>1.3557581948184607</v>
      </c>
      <c r="J27" s="23">
        <f t="shared" si="5"/>
        <v>1.3188148861857163</v>
      </c>
      <c r="K27" s="23">
        <f t="shared" si="5"/>
        <v>1.7182842268498009</v>
      </c>
      <c r="L27" s="23">
        <f t="shared" si="5"/>
        <v>1.5239455143259748</v>
      </c>
      <c r="M27" s="23">
        <f t="shared" si="5"/>
        <v>1.2432621283635834</v>
      </c>
      <c r="N27" s="23">
        <f t="shared" si="5"/>
        <v>1.0654384721237649</v>
      </c>
      <c r="O27" s="23">
        <f t="shared" si="5"/>
        <v>0.96285348206210419</v>
      </c>
      <c r="P27" s="23">
        <f t="shared" si="5"/>
        <v>1.3665200028524565</v>
      </c>
      <c r="Q27" s="23">
        <f t="shared" si="5"/>
        <v>1.0641171325839782</v>
      </c>
      <c r="R27" s="23">
        <f t="shared" si="5"/>
        <v>0.90149485968324528</v>
      </c>
      <c r="S27" s="23">
        <f t="shared" si="5"/>
        <v>1.3088053546883403</v>
      </c>
      <c r="T27" s="23">
        <f t="shared" si="5"/>
        <v>1.0842386108935755</v>
      </c>
      <c r="U27" s="23">
        <f t="shared" si="5"/>
        <v>1.2317543267608349</v>
      </c>
      <c r="V27" s="23">
        <f t="shared" si="5"/>
        <v>1.543649293846616</v>
      </c>
      <c r="W27" s="23">
        <f t="shared" si="5"/>
        <v>1.084626699353689</v>
      </c>
      <c r="X27" s="23">
        <f t="shared" si="5"/>
        <v>0.69943432671081618</v>
      </c>
    </row>
    <row r="28" spans="1:24" x14ac:dyDescent="0.2">
      <c r="A28" s="21"/>
    </row>
    <row r="29" spans="1:24" x14ac:dyDescent="0.2">
      <c r="A29" s="21"/>
    </row>
    <row r="30" spans="1:24" x14ac:dyDescent="0.2">
      <c r="A30" s="21"/>
    </row>
    <row r="31" spans="1:24" x14ac:dyDescent="0.2">
      <c r="A31" s="21"/>
    </row>
    <row r="32" spans="1:24" x14ac:dyDescent="0.2">
      <c r="A32" s="21"/>
    </row>
    <row r="33" spans="1:1" x14ac:dyDescent="0.2">
      <c r="A33" s="21"/>
    </row>
    <row r="34" spans="1:1" x14ac:dyDescent="0.2">
      <c r="A34" s="21"/>
    </row>
    <row r="35" spans="1:1" x14ac:dyDescent="0.2">
      <c r="A35" s="21"/>
    </row>
    <row r="36" spans="1:1" x14ac:dyDescent="0.2">
      <c r="A36" s="21"/>
    </row>
    <row r="37" spans="1:1" x14ac:dyDescent="0.2">
      <c r="A37" s="21"/>
    </row>
    <row r="38" spans="1:1" x14ac:dyDescent="0.2">
      <c r="A38" s="21"/>
    </row>
    <row r="39" spans="1:1" x14ac:dyDescent="0.2">
      <c r="A39" s="21"/>
    </row>
    <row r="40" spans="1:1" x14ac:dyDescent="0.2">
      <c r="A40" s="21"/>
    </row>
    <row r="41" spans="1:1" x14ac:dyDescent="0.2">
      <c r="A41" s="21"/>
    </row>
    <row r="42" spans="1:1" x14ac:dyDescent="0.2">
      <c r="A42" s="21"/>
    </row>
    <row r="43" spans="1:1" x14ac:dyDescent="0.2">
      <c r="A43" s="21"/>
    </row>
    <row r="44" spans="1:1" x14ac:dyDescent="0.2">
      <c r="A44" s="21"/>
    </row>
    <row r="45" spans="1:1" x14ac:dyDescent="0.2">
      <c r="A45" s="21"/>
    </row>
    <row r="46" spans="1:1" x14ac:dyDescent="0.2">
      <c r="A46" s="21"/>
    </row>
    <row r="47" spans="1:1" x14ac:dyDescent="0.2">
      <c r="A47" s="21"/>
    </row>
    <row r="48" spans="1:1" x14ac:dyDescent="0.2">
      <c r="A48" s="21"/>
    </row>
    <row r="49" spans="1:24" x14ac:dyDescent="0.2">
      <c r="A49" s="21"/>
    </row>
    <row r="50" spans="1:24" x14ac:dyDescent="0.2">
      <c r="A50" s="21"/>
    </row>
    <row r="51" spans="1:24" x14ac:dyDescent="0.2">
      <c r="A51" s="21"/>
    </row>
    <row r="52" spans="1:24" x14ac:dyDescent="0.2">
      <c r="A52" s="21"/>
    </row>
    <row r="53" spans="1:24" x14ac:dyDescent="0.2">
      <c r="A53" s="21"/>
    </row>
    <row r="54" spans="1:24" x14ac:dyDescent="0.2">
      <c r="A54" s="21"/>
    </row>
    <row r="55" spans="1:24" x14ac:dyDescent="0.2">
      <c r="A55" s="21"/>
    </row>
    <row r="56" spans="1:24" x14ac:dyDescent="0.2">
      <c r="A56" s="21"/>
    </row>
    <row r="58" spans="1:24" x14ac:dyDescent="0.2">
      <c r="B58" s="10">
        <v>2012</v>
      </c>
      <c r="C58" s="11">
        <v>2012.5</v>
      </c>
      <c r="D58" s="10">
        <v>2013</v>
      </c>
      <c r="E58" s="11">
        <v>2013.5</v>
      </c>
      <c r="F58" s="10">
        <v>2014</v>
      </c>
      <c r="G58" s="11">
        <v>2014.5</v>
      </c>
      <c r="H58" s="10">
        <v>2015</v>
      </c>
      <c r="I58" s="11">
        <v>2015.5</v>
      </c>
      <c r="J58" s="10">
        <v>2016</v>
      </c>
      <c r="K58" s="11">
        <v>2016.5</v>
      </c>
      <c r="L58" s="10">
        <v>2017</v>
      </c>
      <c r="M58" s="11">
        <v>2017.5</v>
      </c>
      <c r="N58" s="10">
        <v>2018</v>
      </c>
      <c r="O58" s="11">
        <v>2018.5</v>
      </c>
      <c r="P58" s="10">
        <v>2019</v>
      </c>
      <c r="Q58" s="11">
        <v>2019.5</v>
      </c>
      <c r="R58" s="10">
        <v>2020</v>
      </c>
      <c r="S58" s="11">
        <v>2020.5</v>
      </c>
      <c r="T58" s="10">
        <v>2021</v>
      </c>
      <c r="U58" s="11">
        <v>2021.5</v>
      </c>
      <c r="V58" s="10">
        <v>2022</v>
      </c>
      <c r="W58" s="11">
        <v>2022.5</v>
      </c>
      <c r="X58" s="10">
        <v>2023</v>
      </c>
    </row>
    <row r="59" spans="1:24" x14ac:dyDescent="0.2">
      <c r="A59" s="14" t="s">
        <v>2610</v>
      </c>
      <c r="B59" s="13">
        <v>0.16666666666666666</v>
      </c>
      <c r="C59" s="13">
        <v>0.14285714285714285</v>
      </c>
      <c r="D59" s="13">
        <v>0.21428571428571427</v>
      </c>
      <c r="E59" s="13">
        <v>0.1875</v>
      </c>
      <c r="F59" s="13">
        <v>0.23809523809523808</v>
      </c>
      <c r="G59" s="13">
        <v>0.20833333333333334</v>
      </c>
      <c r="H59" s="13">
        <v>0.2857142857142857</v>
      </c>
      <c r="I59" s="13">
        <v>0.375</v>
      </c>
      <c r="J59" s="13">
        <v>0.23076923076923078</v>
      </c>
      <c r="K59" s="13">
        <v>0.31578947368421051</v>
      </c>
      <c r="L59" s="13">
        <v>0.33333333333333331</v>
      </c>
      <c r="M59" s="13">
        <v>0.3</v>
      </c>
      <c r="N59" s="13">
        <v>0.31578947368421051</v>
      </c>
      <c r="O59" s="13">
        <v>0.2857142857142857</v>
      </c>
      <c r="P59" s="13">
        <v>0.26666666666666666</v>
      </c>
      <c r="Q59" s="13">
        <v>0.28000000000000003</v>
      </c>
      <c r="R59" s="13">
        <v>0.35</v>
      </c>
      <c r="S59" s="13">
        <v>0.29629629629629628</v>
      </c>
      <c r="T59" s="13">
        <v>0.32</v>
      </c>
      <c r="U59" s="13">
        <v>0.38235294117647056</v>
      </c>
      <c r="V59" s="13">
        <v>0.30188679245283018</v>
      </c>
      <c r="W59" s="13">
        <v>0.29545454545454547</v>
      </c>
      <c r="X59" s="13">
        <v>0.34482758620689657</v>
      </c>
    </row>
    <row r="60" spans="1:24" x14ac:dyDescent="0.2">
      <c r="A60" t="s">
        <v>2611</v>
      </c>
      <c r="B60" s="13">
        <v>0.5</v>
      </c>
      <c r="C60" s="13">
        <v>1</v>
      </c>
      <c r="D60" s="13">
        <v>0.8571428571428571</v>
      </c>
      <c r="E60" s="13">
        <v>0.6875</v>
      </c>
      <c r="F60" s="13">
        <v>0.66666666666666663</v>
      </c>
      <c r="G60" s="13">
        <v>0.75</v>
      </c>
      <c r="H60" s="13">
        <v>0.7142857142857143</v>
      </c>
      <c r="I60" s="13">
        <v>0.6875</v>
      </c>
      <c r="J60" s="13">
        <v>0.61538461538461542</v>
      </c>
      <c r="K60" s="13">
        <v>0.68421052631578949</v>
      </c>
      <c r="L60" s="13">
        <v>0.61904761904761907</v>
      </c>
      <c r="M60" s="13">
        <v>0.5</v>
      </c>
      <c r="N60" s="13">
        <v>0.57894736842105265</v>
      </c>
      <c r="O60" s="13">
        <v>0.42857142857142855</v>
      </c>
      <c r="P60" s="13">
        <v>0.56666666666666665</v>
      </c>
      <c r="Q60" s="13">
        <v>0.64</v>
      </c>
      <c r="R60" s="13">
        <v>0.55000000000000004</v>
      </c>
      <c r="S60" s="13">
        <v>0.48148148148148145</v>
      </c>
      <c r="T60" s="13">
        <v>0.52</v>
      </c>
      <c r="U60" s="13">
        <v>0.70588235294117652</v>
      </c>
      <c r="V60" s="13">
        <v>0.62264150943396224</v>
      </c>
      <c r="W60" s="13">
        <v>0.65909090909090906</v>
      </c>
      <c r="X60" s="13">
        <v>0.7931034482758621</v>
      </c>
    </row>
  </sheetData>
  <pageMargins left="0.7" right="0.7" top="0.75" bottom="0.75" header="0.3" footer="0.3"/>
  <ignoredErrors>
    <ignoredError sqref="B8:X8 B13:X13 B14:X14 B10:X10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D054B-1A07-40CC-BBD7-CE5BB72CF8EC}">
  <dimension ref="A1:K508"/>
  <sheetViews>
    <sheetView zoomScale="110" zoomScaleNormal="110" workbookViewId="0">
      <pane xSplit="1" ySplit="1" topLeftCell="H30" activePane="bottomRight" state="frozen"/>
      <selection pane="topRight"/>
      <selection pane="bottomLeft"/>
      <selection pane="bottomRight" activeCell="L45" sqref="L45"/>
    </sheetView>
  </sheetViews>
  <sheetFormatPr baseColWidth="10" defaultColWidth="11.5" defaultRowHeight="15" x14ac:dyDescent="0.2"/>
  <cols>
    <col min="1" max="1" width="27.33203125" style="5" bestFit="1" customWidth="1"/>
    <col min="2" max="2" width="14.33203125" bestFit="1" customWidth="1"/>
    <col min="3" max="3" width="39.5" bestFit="1" customWidth="1"/>
    <col min="4" max="4" width="10.1640625" bestFit="1" customWidth="1"/>
    <col min="5" max="5" width="11.5" bestFit="1" customWidth="1"/>
    <col min="6" max="6" width="39.1640625" bestFit="1" customWidth="1"/>
    <col min="7" max="7" width="9.5" bestFit="1" customWidth="1"/>
    <col min="8" max="8" width="80.6640625" bestFit="1" customWidth="1"/>
    <col min="9" max="9" width="80.6640625" style="6" bestFit="1" customWidth="1"/>
    <col min="10" max="10" width="8.83203125" style="6" bestFit="1" customWidth="1"/>
    <col min="11" max="11" width="10.6640625" bestFit="1" customWidth="1"/>
    <col min="12" max="12" width="40.33203125" bestFit="1" customWidth="1"/>
    <col min="13" max="13" width="11.83203125" bestFit="1" customWidth="1"/>
    <col min="14" max="14" width="81.1640625" bestFit="1" customWidth="1"/>
    <col min="15" max="15" width="55.5" bestFit="1" customWidth="1"/>
    <col min="16" max="16" width="81.1640625" bestFit="1" customWidth="1"/>
    <col min="17" max="17" width="17.5" bestFit="1" customWidth="1"/>
    <col min="18" max="18" width="10" bestFit="1" customWidth="1"/>
    <col min="19" max="19" width="13.5" bestFit="1" customWidth="1"/>
    <col min="20" max="20" width="15.5" bestFit="1" customWidth="1"/>
    <col min="21" max="21" width="12.83203125" bestFit="1" customWidth="1"/>
    <col min="22" max="22" width="14.33203125" bestFit="1" customWidth="1"/>
    <col min="23" max="23" width="12.5" bestFit="1" customWidth="1"/>
    <col min="24" max="24" width="11.6640625" bestFit="1" customWidth="1"/>
    <col min="25" max="25" width="11.5" bestFit="1" customWidth="1"/>
  </cols>
  <sheetData>
    <row r="1" spans="1:11" x14ac:dyDescent="0.2">
      <c r="A1" s="5" t="s">
        <v>80</v>
      </c>
      <c r="B1" t="s">
        <v>81</v>
      </c>
      <c r="C1" t="s">
        <v>2517</v>
      </c>
      <c r="D1" t="s">
        <v>83</v>
      </c>
      <c r="E1" t="s">
        <v>85</v>
      </c>
      <c r="F1" t="s">
        <v>14</v>
      </c>
      <c r="G1" t="s">
        <v>2304</v>
      </c>
      <c r="H1" t="s">
        <v>84</v>
      </c>
      <c r="I1" t="s">
        <v>82</v>
      </c>
      <c r="J1" s="6" t="s">
        <v>2541</v>
      </c>
    </row>
    <row r="2" spans="1:11" x14ac:dyDescent="0.2">
      <c r="A2" s="5" t="s">
        <v>1393</v>
      </c>
      <c r="B2" t="s">
        <v>87</v>
      </c>
      <c r="C2" t="s">
        <v>2521</v>
      </c>
      <c r="E2" s="3">
        <v>45078</v>
      </c>
      <c r="G2" t="s">
        <v>2305</v>
      </c>
      <c r="H2" t="s">
        <v>1395</v>
      </c>
      <c r="I2" t="s">
        <v>1394</v>
      </c>
      <c r="J2" s="6" t="s">
        <v>2553</v>
      </c>
      <c r="K2" t="b">
        <f>ISBLANK($D5)</f>
        <v>0</v>
      </c>
    </row>
    <row r="3" spans="1:11" x14ac:dyDescent="0.2">
      <c r="A3" s="5" t="s">
        <v>1443</v>
      </c>
      <c r="B3" t="s">
        <v>87</v>
      </c>
      <c r="C3" t="s">
        <v>2521</v>
      </c>
      <c r="E3" s="3">
        <v>45078</v>
      </c>
      <c r="G3" t="s">
        <v>2305</v>
      </c>
      <c r="H3" t="s">
        <v>1444</v>
      </c>
      <c r="I3" t="s">
        <v>1394</v>
      </c>
      <c r="J3" s="6" t="s">
        <v>2553</v>
      </c>
    </row>
    <row r="4" spans="1:11" x14ac:dyDescent="0.2">
      <c r="A4" s="5" t="s">
        <v>1163</v>
      </c>
      <c r="B4" t="s">
        <v>87</v>
      </c>
      <c r="C4" t="s">
        <v>2519</v>
      </c>
      <c r="D4" t="s">
        <v>89</v>
      </c>
      <c r="E4" s="3">
        <v>44927</v>
      </c>
      <c r="F4" t="s">
        <v>1166</v>
      </c>
      <c r="G4" t="s">
        <v>2305</v>
      </c>
      <c r="H4" t="s">
        <v>1165</v>
      </c>
      <c r="I4" t="s">
        <v>1164</v>
      </c>
      <c r="J4" s="6" t="s">
        <v>2553</v>
      </c>
    </row>
    <row r="5" spans="1:11" x14ac:dyDescent="0.2">
      <c r="A5" s="5" t="s">
        <v>1197</v>
      </c>
      <c r="B5" t="s">
        <v>87</v>
      </c>
      <c r="C5" t="s">
        <v>2520</v>
      </c>
      <c r="D5" t="s">
        <v>89</v>
      </c>
      <c r="E5" s="3">
        <v>45017</v>
      </c>
      <c r="F5" t="s">
        <v>1200</v>
      </c>
      <c r="G5" t="s">
        <v>2305</v>
      </c>
      <c r="H5" t="s">
        <v>1199</v>
      </c>
      <c r="I5" t="s">
        <v>1198</v>
      </c>
      <c r="J5" s="6" t="s">
        <v>2553</v>
      </c>
    </row>
    <row r="6" spans="1:11" x14ac:dyDescent="0.2">
      <c r="A6" s="5" t="s">
        <v>693</v>
      </c>
      <c r="B6" t="s">
        <v>93</v>
      </c>
      <c r="C6" t="s">
        <v>2519</v>
      </c>
      <c r="D6" t="s">
        <v>89</v>
      </c>
      <c r="E6" s="3">
        <v>44986</v>
      </c>
      <c r="F6" t="s">
        <v>696</v>
      </c>
      <c r="G6" t="s">
        <v>2305</v>
      </c>
      <c r="H6" t="s">
        <v>695</v>
      </c>
      <c r="I6" t="s">
        <v>694</v>
      </c>
      <c r="J6" s="6" t="s">
        <v>2553</v>
      </c>
    </row>
    <row r="7" spans="1:11" x14ac:dyDescent="0.2">
      <c r="A7" s="5" t="s">
        <v>697</v>
      </c>
      <c r="B7" t="s">
        <v>87</v>
      </c>
      <c r="C7" t="s">
        <v>2519</v>
      </c>
      <c r="D7" t="s">
        <v>89</v>
      </c>
      <c r="E7" s="3">
        <v>44986</v>
      </c>
      <c r="F7" t="s">
        <v>2534</v>
      </c>
      <c r="G7" t="s">
        <v>2305</v>
      </c>
      <c r="H7" t="s">
        <v>699</v>
      </c>
      <c r="I7" t="s">
        <v>698</v>
      </c>
      <c r="J7" s="6" t="s">
        <v>2553</v>
      </c>
    </row>
    <row r="8" spans="1:11" x14ac:dyDescent="0.2">
      <c r="A8" s="5" t="s">
        <v>2464</v>
      </c>
      <c r="B8" t="s">
        <v>136</v>
      </c>
      <c r="C8" t="s">
        <v>2520</v>
      </c>
      <c r="D8" t="s">
        <v>95</v>
      </c>
      <c r="E8" s="3">
        <v>44927</v>
      </c>
      <c r="F8" t="s">
        <v>2467</v>
      </c>
      <c r="G8" t="s">
        <v>2305</v>
      </c>
      <c r="H8" t="s">
        <v>2466</v>
      </c>
      <c r="I8" t="s">
        <v>2465</v>
      </c>
      <c r="J8" s="6" t="s">
        <v>2553</v>
      </c>
    </row>
    <row r="9" spans="1:11" x14ac:dyDescent="0.2">
      <c r="A9" s="5" t="s">
        <v>833</v>
      </c>
      <c r="B9" t="s">
        <v>93</v>
      </c>
      <c r="C9" t="s">
        <v>2519</v>
      </c>
      <c r="D9" t="s">
        <v>89</v>
      </c>
      <c r="E9" s="3">
        <v>44986</v>
      </c>
      <c r="F9" t="s">
        <v>835</v>
      </c>
      <c r="G9" t="s">
        <v>2305</v>
      </c>
      <c r="H9" t="s">
        <v>827</v>
      </c>
      <c r="I9" t="s">
        <v>834</v>
      </c>
      <c r="J9" s="6" t="s">
        <v>2553</v>
      </c>
    </row>
    <row r="10" spans="1:11" x14ac:dyDescent="0.2">
      <c r="A10" s="5" t="s">
        <v>811</v>
      </c>
      <c r="B10" t="s">
        <v>93</v>
      </c>
      <c r="C10" t="s">
        <v>2520</v>
      </c>
      <c r="D10" t="s">
        <v>124</v>
      </c>
      <c r="E10" s="3">
        <v>44986</v>
      </c>
      <c r="F10" t="s">
        <v>814</v>
      </c>
      <c r="G10" t="s">
        <v>2305</v>
      </c>
      <c r="H10" t="s">
        <v>813</v>
      </c>
      <c r="I10" t="s">
        <v>812</v>
      </c>
      <c r="J10" s="6" t="s">
        <v>2553</v>
      </c>
    </row>
    <row r="11" spans="1:11" x14ac:dyDescent="0.2">
      <c r="A11" s="5" t="s">
        <v>146</v>
      </c>
      <c r="B11" t="s">
        <v>93</v>
      </c>
      <c r="C11" t="s">
        <v>2518</v>
      </c>
      <c r="D11" t="s">
        <v>103</v>
      </c>
      <c r="E11" s="3">
        <v>44927</v>
      </c>
      <c r="F11" t="s">
        <v>149</v>
      </c>
      <c r="G11" t="s">
        <v>2305</v>
      </c>
      <c r="H11" t="s">
        <v>148</v>
      </c>
      <c r="I11" t="s">
        <v>147</v>
      </c>
      <c r="J11" s="6" t="s">
        <v>2553</v>
      </c>
    </row>
    <row r="12" spans="1:11" x14ac:dyDescent="0.2">
      <c r="A12" s="5" t="s">
        <v>2285</v>
      </c>
      <c r="B12" t="s">
        <v>87</v>
      </c>
      <c r="C12" t="s">
        <v>2521</v>
      </c>
      <c r="E12" s="3">
        <v>45078</v>
      </c>
      <c r="G12" t="s">
        <v>2305</v>
      </c>
      <c r="H12" t="s">
        <v>2335</v>
      </c>
      <c r="I12" t="s">
        <v>2334</v>
      </c>
      <c r="J12" s="6" t="s">
        <v>2553</v>
      </c>
    </row>
    <row r="13" spans="1:11" x14ac:dyDescent="0.2">
      <c r="A13" s="5" t="s">
        <v>2484</v>
      </c>
      <c r="B13" t="s">
        <v>87</v>
      </c>
      <c r="C13" t="s">
        <v>2519</v>
      </c>
      <c r="D13" t="s">
        <v>210</v>
      </c>
      <c r="E13" s="3">
        <v>45017</v>
      </c>
      <c r="F13" t="s">
        <v>2487</v>
      </c>
      <c r="G13" t="s">
        <v>2305</v>
      </c>
      <c r="H13" t="s">
        <v>2486</v>
      </c>
      <c r="I13" t="s">
        <v>2485</v>
      </c>
      <c r="J13" s="6" t="s">
        <v>2553</v>
      </c>
    </row>
    <row r="14" spans="1:11" x14ac:dyDescent="0.2">
      <c r="A14" s="5" t="s">
        <v>2782</v>
      </c>
      <c r="B14" t="s">
        <v>87</v>
      </c>
      <c r="C14" t="s">
        <v>2519</v>
      </c>
      <c r="D14" t="s">
        <v>210</v>
      </c>
      <c r="E14" s="3">
        <v>45017</v>
      </c>
      <c r="F14" t="s">
        <v>2783</v>
      </c>
      <c r="G14" t="s">
        <v>2305</v>
      </c>
      <c r="H14" t="s">
        <v>2784</v>
      </c>
      <c r="I14" t="s">
        <v>2485</v>
      </c>
      <c r="J14" s="6" t="s">
        <v>2553</v>
      </c>
    </row>
    <row r="15" spans="1:11" x14ac:dyDescent="0.2">
      <c r="A15" s="5" t="s">
        <v>2529</v>
      </c>
      <c r="B15" t="s">
        <v>87</v>
      </c>
      <c r="C15" t="s">
        <v>2520</v>
      </c>
      <c r="D15" t="s">
        <v>95</v>
      </c>
      <c r="E15" s="3">
        <v>44927</v>
      </c>
      <c r="G15" t="s">
        <v>2305</v>
      </c>
      <c r="H15" t="s">
        <v>2531</v>
      </c>
      <c r="I15" t="s">
        <v>2530</v>
      </c>
      <c r="J15" s="6" t="s">
        <v>2553</v>
      </c>
    </row>
    <row r="16" spans="1:11" x14ac:dyDescent="0.2">
      <c r="A16" s="5" t="s">
        <v>1441</v>
      </c>
      <c r="B16" t="s">
        <v>93</v>
      </c>
      <c r="C16" t="s">
        <v>2521</v>
      </c>
      <c r="E16" s="3">
        <v>45047</v>
      </c>
      <c r="F16" t="s">
        <v>2409</v>
      </c>
      <c r="G16" t="s">
        <v>2305</v>
      </c>
      <c r="H16" t="s">
        <v>2410</v>
      </c>
      <c r="I16" t="s">
        <v>1442</v>
      </c>
      <c r="J16" s="6" t="s">
        <v>2553</v>
      </c>
    </row>
    <row r="17" spans="1:10" x14ac:dyDescent="0.2">
      <c r="A17" s="5" t="s">
        <v>2764</v>
      </c>
      <c r="B17" t="s">
        <v>87</v>
      </c>
      <c r="C17" t="s">
        <v>2765</v>
      </c>
      <c r="D17" t="s">
        <v>2766</v>
      </c>
      <c r="E17" s="3">
        <v>45078</v>
      </c>
      <c r="F17" t="s">
        <v>2767</v>
      </c>
      <c r="G17" t="s">
        <v>2305</v>
      </c>
      <c r="H17" t="s">
        <v>2768</v>
      </c>
      <c r="I17" t="s">
        <v>2769</v>
      </c>
      <c r="J17" s="6" t="s">
        <v>2553</v>
      </c>
    </row>
    <row r="18" spans="1:10" x14ac:dyDescent="0.2">
      <c r="A18" s="5" t="s">
        <v>1104</v>
      </c>
      <c r="B18" t="s">
        <v>93</v>
      </c>
      <c r="C18" t="s">
        <v>2519</v>
      </c>
      <c r="D18" t="s">
        <v>89</v>
      </c>
      <c r="E18" s="3">
        <v>44958</v>
      </c>
      <c r="F18" t="s">
        <v>1106</v>
      </c>
      <c r="G18" t="s">
        <v>2305</v>
      </c>
      <c r="H18" t="s">
        <v>1105</v>
      </c>
      <c r="I18" t="s">
        <v>1094</v>
      </c>
      <c r="J18" s="6" t="s">
        <v>2553</v>
      </c>
    </row>
    <row r="19" spans="1:10" x14ac:dyDescent="0.2">
      <c r="A19" s="5" t="s">
        <v>614</v>
      </c>
      <c r="B19" t="s">
        <v>87</v>
      </c>
      <c r="C19" t="s">
        <v>2519</v>
      </c>
      <c r="D19" t="s">
        <v>103</v>
      </c>
      <c r="E19" s="3">
        <v>44986</v>
      </c>
      <c r="F19" t="s">
        <v>617</v>
      </c>
      <c r="G19" t="s">
        <v>2305</v>
      </c>
      <c r="H19" t="s">
        <v>616</v>
      </c>
      <c r="I19" t="s">
        <v>615</v>
      </c>
      <c r="J19" s="6" t="s">
        <v>2553</v>
      </c>
    </row>
    <row r="20" spans="1:10" x14ac:dyDescent="0.2">
      <c r="A20" s="5" t="s">
        <v>972</v>
      </c>
      <c r="B20" t="s">
        <v>93</v>
      </c>
      <c r="C20" t="s">
        <v>2518</v>
      </c>
      <c r="D20" t="s">
        <v>124</v>
      </c>
      <c r="E20" s="3">
        <v>45017</v>
      </c>
      <c r="F20" t="s">
        <v>975</v>
      </c>
      <c r="G20" t="s">
        <v>2305</v>
      </c>
      <c r="H20" t="s">
        <v>974</v>
      </c>
      <c r="I20" t="s">
        <v>973</v>
      </c>
      <c r="J20" s="6" t="s">
        <v>2553</v>
      </c>
    </row>
    <row r="21" spans="1:10" x14ac:dyDescent="0.2">
      <c r="A21" s="5" t="s">
        <v>1366</v>
      </c>
      <c r="B21" t="s">
        <v>87</v>
      </c>
      <c r="C21" t="s">
        <v>2519</v>
      </c>
      <c r="D21" t="s">
        <v>89</v>
      </c>
      <c r="E21" s="3">
        <v>45078</v>
      </c>
      <c r="G21" t="s">
        <v>2305</v>
      </c>
      <c r="H21" t="s">
        <v>2408</v>
      </c>
      <c r="I21" t="s">
        <v>2407</v>
      </c>
      <c r="J21" s="6" t="s">
        <v>2553</v>
      </c>
    </row>
    <row r="22" spans="1:10" x14ac:dyDescent="0.2">
      <c r="A22" s="5" t="s">
        <v>2445</v>
      </c>
      <c r="B22" t="s">
        <v>87</v>
      </c>
      <c r="C22" t="s">
        <v>2520</v>
      </c>
      <c r="D22" t="s">
        <v>95</v>
      </c>
      <c r="E22" s="3">
        <v>45078</v>
      </c>
      <c r="F22" t="s">
        <v>2448</v>
      </c>
      <c r="G22" t="s">
        <v>2305</v>
      </c>
      <c r="H22" t="s">
        <v>2447</v>
      </c>
      <c r="I22" t="s">
        <v>2446</v>
      </c>
      <c r="J22" s="6" t="s">
        <v>2553</v>
      </c>
    </row>
    <row r="23" spans="1:10" x14ac:dyDescent="0.2">
      <c r="A23" s="5" t="s">
        <v>1367</v>
      </c>
      <c r="B23" t="s">
        <v>87</v>
      </c>
      <c r="C23" t="s">
        <v>2519</v>
      </c>
      <c r="D23" t="s">
        <v>89</v>
      </c>
      <c r="E23" s="3">
        <v>44986</v>
      </c>
      <c r="G23" t="s">
        <v>2305</v>
      </c>
      <c r="H23" t="s">
        <v>1369</v>
      </c>
      <c r="I23" t="s">
        <v>1368</v>
      </c>
      <c r="J23" s="6" t="s">
        <v>2553</v>
      </c>
    </row>
    <row r="24" spans="1:10" x14ac:dyDescent="0.2">
      <c r="A24" s="5" t="s">
        <v>704</v>
      </c>
      <c r="B24" t="s">
        <v>87</v>
      </c>
      <c r="C24" t="s">
        <v>2518</v>
      </c>
      <c r="D24" t="s">
        <v>89</v>
      </c>
      <c r="E24" s="3">
        <v>45047</v>
      </c>
      <c r="F24" t="s">
        <v>707</v>
      </c>
      <c r="G24" t="s">
        <v>2305</v>
      </c>
      <c r="H24" t="s">
        <v>706</v>
      </c>
      <c r="I24" t="s">
        <v>705</v>
      </c>
      <c r="J24" s="6" t="s">
        <v>2553</v>
      </c>
    </row>
    <row r="25" spans="1:10" x14ac:dyDescent="0.2">
      <c r="A25" s="5" t="s">
        <v>2755</v>
      </c>
      <c r="B25" t="s">
        <v>87</v>
      </c>
      <c r="C25" t="s">
        <v>2518</v>
      </c>
      <c r="D25" t="s">
        <v>124</v>
      </c>
      <c r="E25" s="3">
        <v>45078</v>
      </c>
      <c r="F25" t="s">
        <v>2756</v>
      </c>
      <c r="G25" t="s">
        <v>2305</v>
      </c>
      <c r="H25" t="s">
        <v>2757</v>
      </c>
      <c r="I25" t="s">
        <v>2758</v>
      </c>
      <c r="J25" s="6" t="s">
        <v>2553</v>
      </c>
    </row>
    <row r="26" spans="1:10" x14ac:dyDescent="0.2">
      <c r="A26" s="5" t="s">
        <v>1434</v>
      </c>
      <c r="B26" t="s">
        <v>87</v>
      </c>
      <c r="C26" t="s">
        <v>2521</v>
      </c>
      <c r="E26" s="3">
        <v>45078</v>
      </c>
      <c r="G26" t="s">
        <v>2305</v>
      </c>
      <c r="H26" t="s">
        <v>1436</v>
      </c>
      <c r="I26" t="s">
        <v>1435</v>
      </c>
      <c r="J26" s="6" t="s">
        <v>2553</v>
      </c>
    </row>
    <row r="27" spans="1:10" x14ac:dyDescent="0.2">
      <c r="A27" s="5" t="s">
        <v>1424</v>
      </c>
      <c r="B27" t="s">
        <v>235</v>
      </c>
      <c r="C27" t="s">
        <v>2521</v>
      </c>
      <c r="E27" s="3">
        <v>45017</v>
      </c>
      <c r="G27" t="s">
        <v>2305</v>
      </c>
      <c r="H27" t="s">
        <v>1425</v>
      </c>
      <c r="I27"/>
      <c r="J27" s="6" t="s">
        <v>2553</v>
      </c>
    </row>
    <row r="28" spans="1:10" x14ac:dyDescent="0.2">
      <c r="A28" s="5" t="s">
        <v>422</v>
      </c>
      <c r="B28" t="s">
        <v>157</v>
      </c>
      <c r="C28" t="s">
        <v>2518</v>
      </c>
      <c r="D28" t="s">
        <v>103</v>
      </c>
      <c r="E28" s="3">
        <v>44986</v>
      </c>
      <c r="G28" t="s">
        <v>2305</v>
      </c>
      <c r="H28" t="s">
        <v>423</v>
      </c>
      <c r="I28"/>
      <c r="J28" s="6" t="s">
        <v>2553</v>
      </c>
    </row>
    <row r="29" spans="1:10" x14ac:dyDescent="0.2">
      <c r="A29" s="5" t="s">
        <v>2791</v>
      </c>
      <c r="B29" t="s">
        <v>1018</v>
      </c>
      <c r="E29" s="3">
        <v>44927</v>
      </c>
      <c r="G29" t="s">
        <v>2305</v>
      </c>
      <c r="H29" t="s">
        <v>2792</v>
      </c>
      <c r="I29"/>
      <c r="J29" s="6" t="s">
        <v>2553</v>
      </c>
    </row>
    <row r="30" spans="1:10" x14ac:dyDescent="0.2">
      <c r="A30" s="5" t="s">
        <v>2477</v>
      </c>
      <c r="B30" t="s">
        <v>87</v>
      </c>
      <c r="C30" t="s">
        <v>2520</v>
      </c>
      <c r="D30" t="s">
        <v>103</v>
      </c>
      <c r="E30" s="3">
        <v>45200</v>
      </c>
      <c r="F30" t="s">
        <v>2480</v>
      </c>
      <c r="G30" t="s">
        <v>2305</v>
      </c>
      <c r="H30" t="s">
        <v>2479</v>
      </c>
      <c r="I30" t="s">
        <v>2478</v>
      </c>
      <c r="J30" s="6" t="s">
        <v>2558</v>
      </c>
    </row>
    <row r="31" spans="1:10" x14ac:dyDescent="0.2">
      <c r="A31" s="5" t="s">
        <v>2442</v>
      </c>
      <c r="B31" t="s">
        <v>87</v>
      </c>
      <c r="C31" t="s">
        <v>2519</v>
      </c>
      <c r="D31" t="s">
        <v>89</v>
      </c>
      <c r="E31" s="3">
        <v>45261</v>
      </c>
      <c r="F31" t="s">
        <v>2527</v>
      </c>
      <c r="G31" t="s">
        <v>2305</v>
      </c>
      <c r="H31" t="s">
        <v>2444</v>
      </c>
      <c r="I31" t="s">
        <v>2443</v>
      </c>
      <c r="J31" s="6" t="s">
        <v>2558</v>
      </c>
    </row>
    <row r="32" spans="1:10" x14ac:dyDescent="0.2">
      <c r="A32" s="5" t="s">
        <v>648</v>
      </c>
      <c r="B32" t="s">
        <v>87</v>
      </c>
      <c r="C32" t="s">
        <v>2518</v>
      </c>
      <c r="D32" t="s">
        <v>95</v>
      </c>
      <c r="E32" s="3">
        <v>45139</v>
      </c>
      <c r="G32" t="s">
        <v>2305</v>
      </c>
      <c r="H32" t="s">
        <v>650</v>
      </c>
      <c r="I32" t="s">
        <v>649</v>
      </c>
      <c r="J32" s="6" t="s">
        <v>2558</v>
      </c>
    </row>
    <row r="33" spans="1:10" x14ac:dyDescent="0.2">
      <c r="A33" s="5" t="s">
        <v>2759</v>
      </c>
      <c r="B33" t="s">
        <v>87</v>
      </c>
      <c r="C33" t="s">
        <v>2518</v>
      </c>
      <c r="D33" t="s">
        <v>95</v>
      </c>
      <c r="E33" s="3">
        <v>45139</v>
      </c>
      <c r="G33" t="s">
        <v>2305</v>
      </c>
      <c r="H33" t="s">
        <v>2760</v>
      </c>
      <c r="I33" t="s">
        <v>649</v>
      </c>
      <c r="J33" s="6" t="s">
        <v>2558</v>
      </c>
    </row>
    <row r="34" spans="1:10" x14ac:dyDescent="0.2">
      <c r="A34" s="5" t="s">
        <v>2496</v>
      </c>
      <c r="B34" t="s">
        <v>93</v>
      </c>
      <c r="C34" t="s">
        <v>2520</v>
      </c>
      <c r="D34" t="s">
        <v>103</v>
      </c>
      <c r="E34" s="3">
        <v>45200</v>
      </c>
      <c r="F34" t="s">
        <v>2514</v>
      </c>
      <c r="G34" t="s">
        <v>2305</v>
      </c>
      <c r="H34" t="s">
        <v>2516</v>
      </c>
      <c r="I34" t="s">
        <v>2515</v>
      </c>
      <c r="J34" s="6" t="s">
        <v>2558</v>
      </c>
    </row>
    <row r="35" spans="1:10" x14ac:dyDescent="0.2">
      <c r="A35" s="5" t="s">
        <v>2491</v>
      </c>
      <c r="B35" t="s">
        <v>87</v>
      </c>
      <c r="C35" t="s">
        <v>2521</v>
      </c>
      <c r="E35" s="3">
        <v>45108</v>
      </c>
      <c r="G35" t="s">
        <v>2305</v>
      </c>
      <c r="H35" t="s">
        <v>2493</v>
      </c>
      <c r="I35" t="s">
        <v>2492</v>
      </c>
      <c r="J35" s="6" t="s">
        <v>2558</v>
      </c>
    </row>
    <row r="36" spans="1:10" x14ac:dyDescent="0.2">
      <c r="A36" s="5" t="s">
        <v>2472</v>
      </c>
      <c r="B36" t="s">
        <v>93</v>
      </c>
      <c r="C36" t="s">
        <v>2519</v>
      </c>
      <c r="D36" t="s">
        <v>210</v>
      </c>
      <c r="E36" s="3">
        <v>45139</v>
      </c>
      <c r="F36" t="s">
        <v>2475</v>
      </c>
      <c r="G36" t="s">
        <v>2305</v>
      </c>
      <c r="H36" t="s">
        <v>2474</v>
      </c>
      <c r="I36" t="s">
        <v>2473</v>
      </c>
      <c r="J36" s="6" t="s">
        <v>2558</v>
      </c>
    </row>
    <row r="37" spans="1:10" x14ac:dyDescent="0.2">
      <c r="A37" s="5" t="s">
        <v>946</v>
      </c>
      <c r="B37" t="s">
        <v>93</v>
      </c>
      <c r="C37" t="s">
        <v>2520</v>
      </c>
      <c r="D37" t="s">
        <v>103</v>
      </c>
      <c r="E37" s="3">
        <v>45200</v>
      </c>
      <c r="F37" t="s">
        <v>949</v>
      </c>
      <c r="G37" t="s">
        <v>2305</v>
      </c>
      <c r="H37" t="s">
        <v>948</v>
      </c>
      <c r="I37" t="s">
        <v>947</v>
      </c>
      <c r="J37" s="6" t="s">
        <v>2558</v>
      </c>
    </row>
    <row r="38" spans="1:10" x14ac:dyDescent="0.2">
      <c r="A38" s="5" t="s">
        <v>2449</v>
      </c>
      <c r="B38" t="s">
        <v>93</v>
      </c>
      <c r="C38" t="s">
        <v>2520</v>
      </c>
      <c r="D38" t="s">
        <v>89</v>
      </c>
      <c r="E38" s="3">
        <v>45139</v>
      </c>
      <c r="F38" t="s">
        <v>2452</v>
      </c>
      <c r="G38" t="s">
        <v>2305</v>
      </c>
      <c r="H38" t="s">
        <v>2451</v>
      </c>
      <c r="I38" t="s">
        <v>2450</v>
      </c>
      <c r="J38" s="6" t="s">
        <v>2558</v>
      </c>
    </row>
    <row r="39" spans="1:10" x14ac:dyDescent="0.2">
      <c r="A39" s="5" t="s">
        <v>2793</v>
      </c>
      <c r="B39" t="s">
        <v>87</v>
      </c>
      <c r="C39" t="s">
        <v>2521</v>
      </c>
      <c r="E39" s="3">
        <v>45261</v>
      </c>
      <c r="G39" t="s">
        <v>2305</v>
      </c>
      <c r="H39" t="s">
        <v>2794</v>
      </c>
      <c r="I39" t="s">
        <v>2795</v>
      </c>
      <c r="J39" s="6" t="s">
        <v>2558</v>
      </c>
    </row>
    <row r="40" spans="1:10" x14ac:dyDescent="0.2">
      <c r="A40" s="5" t="s">
        <v>316</v>
      </c>
      <c r="B40" t="s">
        <v>93</v>
      </c>
      <c r="C40" t="s">
        <v>2518</v>
      </c>
      <c r="D40" t="s">
        <v>89</v>
      </c>
      <c r="E40" s="3">
        <v>45139</v>
      </c>
      <c r="F40" t="s">
        <v>317</v>
      </c>
      <c r="G40" t="s">
        <v>2305</v>
      </c>
      <c r="H40" t="s">
        <v>2395</v>
      </c>
      <c r="I40" t="s">
        <v>251</v>
      </c>
      <c r="J40" s="6" t="s">
        <v>2558</v>
      </c>
    </row>
    <row r="41" spans="1:10" x14ac:dyDescent="0.2">
      <c r="A41" s="5" t="s">
        <v>318</v>
      </c>
      <c r="B41" t="s">
        <v>93</v>
      </c>
      <c r="C41" t="s">
        <v>2518</v>
      </c>
      <c r="D41" t="s">
        <v>89</v>
      </c>
      <c r="E41" s="3">
        <v>45139</v>
      </c>
      <c r="F41" t="s">
        <v>2396</v>
      </c>
      <c r="G41" t="s">
        <v>2305</v>
      </c>
      <c r="H41" t="s">
        <v>319</v>
      </c>
      <c r="I41" t="s">
        <v>251</v>
      </c>
      <c r="J41" s="6" t="s">
        <v>2558</v>
      </c>
    </row>
    <row r="42" spans="1:10" x14ac:dyDescent="0.2">
      <c r="A42" s="5" t="s">
        <v>2457</v>
      </c>
      <c r="B42" t="s">
        <v>93</v>
      </c>
      <c r="C42" t="s">
        <v>2518</v>
      </c>
      <c r="D42" t="s">
        <v>89</v>
      </c>
      <c r="E42" s="3">
        <v>45170</v>
      </c>
      <c r="F42" t="s">
        <v>2460</v>
      </c>
      <c r="G42" t="s">
        <v>2305</v>
      </c>
      <c r="H42" t="s">
        <v>2459</v>
      </c>
      <c r="I42" t="s">
        <v>2458</v>
      </c>
      <c r="J42" s="6" t="s">
        <v>2558</v>
      </c>
    </row>
    <row r="43" spans="1:10" x14ac:dyDescent="0.2">
      <c r="A43" s="5" t="s">
        <v>2535</v>
      </c>
      <c r="B43" t="s">
        <v>87</v>
      </c>
      <c r="C43" t="s">
        <v>2520</v>
      </c>
      <c r="D43" t="s">
        <v>103</v>
      </c>
      <c r="E43" s="3">
        <v>45139</v>
      </c>
      <c r="F43" t="s">
        <v>2536</v>
      </c>
      <c r="G43" t="s">
        <v>2305</v>
      </c>
      <c r="H43" t="s">
        <v>2538</v>
      </c>
      <c r="I43" t="s">
        <v>2537</v>
      </c>
      <c r="J43" s="6" t="s">
        <v>2558</v>
      </c>
    </row>
    <row r="44" spans="1:10" x14ac:dyDescent="0.2">
      <c r="A44" s="5" t="s">
        <v>2788</v>
      </c>
      <c r="B44" t="s">
        <v>87</v>
      </c>
      <c r="E44" s="3">
        <v>45200</v>
      </c>
      <c r="G44" t="s">
        <v>2305</v>
      </c>
      <c r="H44" t="s">
        <v>2789</v>
      </c>
      <c r="I44" t="s">
        <v>2790</v>
      </c>
      <c r="J44" s="6" t="s">
        <v>2558</v>
      </c>
    </row>
    <row r="45" spans="1:10" x14ac:dyDescent="0.2">
      <c r="A45" s="5" t="s">
        <v>2453</v>
      </c>
      <c r="B45" t="s">
        <v>87</v>
      </c>
      <c r="C45" t="s">
        <v>2518</v>
      </c>
      <c r="D45" t="s">
        <v>210</v>
      </c>
      <c r="E45" s="3">
        <v>45170</v>
      </c>
      <c r="F45" t="s">
        <v>2456</v>
      </c>
      <c r="G45" t="s">
        <v>2305</v>
      </c>
      <c r="H45" t="s">
        <v>2455</v>
      </c>
      <c r="I45" t="s">
        <v>2454</v>
      </c>
      <c r="J45" s="6" t="s">
        <v>2558</v>
      </c>
    </row>
    <row r="46" spans="1:10" x14ac:dyDescent="0.2">
      <c r="A46" s="5" t="s">
        <v>2750</v>
      </c>
      <c r="B46" t="s">
        <v>87</v>
      </c>
      <c r="C46" t="s">
        <v>2519</v>
      </c>
      <c r="D46" t="s">
        <v>95</v>
      </c>
      <c r="E46" s="3">
        <v>45170</v>
      </c>
      <c r="F46" t="s">
        <v>2751</v>
      </c>
      <c r="G46" t="s">
        <v>2305</v>
      </c>
      <c r="H46" t="s">
        <v>2752</v>
      </c>
      <c r="I46" t="s">
        <v>2753</v>
      </c>
      <c r="J46" s="6" t="s">
        <v>2558</v>
      </c>
    </row>
    <row r="47" spans="1:10" x14ac:dyDescent="0.2">
      <c r="A47" s="5" t="s">
        <v>701</v>
      </c>
      <c r="B47" t="s">
        <v>87</v>
      </c>
      <c r="C47" t="s">
        <v>2518</v>
      </c>
      <c r="D47" t="s">
        <v>89</v>
      </c>
      <c r="E47" s="3">
        <v>45170</v>
      </c>
      <c r="F47" t="s">
        <v>2593</v>
      </c>
      <c r="G47" t="s">
        <v>2305</v>
      </c>
      <c r="H47" t="s">
        <v>703</v>
      </c>
      <c r="I47" t="s">
        <v>702</v>
      </c>
      <c r="J47" s="6" t="s">
        <v>2558</v>
      </c>
    </row>
    <row r="48" spans="1:10" x14ac:dyDescent="0.2">
      <c r="A48" s="5" t="s">
        <v>176</v>
      </c>
      <c r="B48" t="s">
        <v>87</v>
      </c>
      <c r="C48" t="s">
        <v>2518</v>
      </c>
      <c r="D48" t="s">
        <v>103</v>
      </c>
      <c r="E48" s="3">
        <v>45139</v>
      </c>
      <c r="F48" t="s">
        <v>179</v>
      </c>
      <c r="G48" t="s">
        <v>2305</v>
      </c>
      <c r="H48" t="s">
        <v>178</v>
      </c>
      <c r="I48" t="s">
        <v>177</v>
      </c>
      <c r="J48" s="6" t="s">
        <v>2558</v>
      </c>
    </row>
    <row r="49" spans="1:10" x14ac:dyDescent="0.2">
      <c r="A49" s="5" t="s">
        <v>1201</v>
      </c>
      <c r="B49" t="s">
        <v>87</v>
      </c>
      <c r="C49" t="s">
        <v>2518</v>
      </c>
      <c r="D49" t="s">
        <v>103</v>
      </c>
      <c r="E49" s="3">
        <v>45139</v>
      </c>
      <c r="F49" t="s">
        <v>1203</v>
      </c>
      <c r="G49" t="s">
        <v>2305</v>
      </c>
      <c r="H49" t="s">
        <v>1202</v>
      </c>
      <c r="I49" t="s">
        <v>177</v>
      </c>
      <c r="J49" s="6" t="s">
        <v>2558</v>
      </c>
    </row>
    <row r="50" spans="1:10" x14ac:dyDescent="0.2">
      <c r="A50" s="5" t="s">
        <v>2796</v>
      </c>
      <c r="B50" t="s">
        <v>87</v>
      </c>
      <c r="C50" t="s">
        <v>2521</v>
      </c>
      <c r="E50" s="3">
        <v>45261</v>
      </c>
      <c r="G50" t="s">
        <v>2305</v>
      </c>
      <c r="H50" t="s">
        <v>2797</v>
      </c>
      <c r="I50" t="s">
        <v>2798</v>
      </c>
      <c r="J50" s="6" t="s">
        <v>2558</v>
      </c>
    </row>
    <row r="51" spans="1:10" x14ac:dyDescent="0.2">
      <c r="A51" s="5" t="s">
        <v>1426</v>
      </c>
      <c r="B51" t="s">
        <v>87</v>
      </c>
      <c r="C51" t="s">
        <v>2521</v>
      </c>
      <c r="E51" s="3">
        <v>45108</v>
      </c>
      <c r="G51" t="s">
        <v>2305</v>
      </c>
      <c r="H51" t="s">
        <v>1428</v>
      </c>
      <c r="I51" t="s">
        <v>1427</v>
      </c>
      <c r="J51" s="6" t="s">
        <v>2558</v>
      </c>
    </row>
    <row r="52" spans="1:10" x14ac:dyDescent="0.2">
      <c r="A52" s="5" t="s">
        <v>1115</v>
      </c>
      <c r="B52" t="s">
        <v>93</v>
      </c>
      <c r="C52" t="s">
        <v>2519</v>
      </c>
      <c r="D52" t="s">
        <v>89</v>
      </c>
      <c r="E52" s="3">
        <v>45139</v>
      </c>
      <c r="F52" t="s">
        <v>1117</v>
      </c>
      <c r="G52" t="s">
        <v>2305</v>
      </c>
      <c r="H52" t="s">
        <v>1116</v>
      </c>
      <c r="I52" t="s">
        <v>690</v>
      </c>
      <c r="J52" s="6" t="s">
        <v>2558</v>
      </c>
    </row>
    <row r="53" spans="1:10" x14ac:dyDescent="0.2">
      <c r="A53" s="5" t="s">
        <v>2774</v>
      </c>
      <c r="B53" t="s">
        <v>93</v>
      </c>
      <c r="C53" t="s">
        <v>2765</v>
      </c>
      <c r="D53" t="s">
        <v>103</v>
      </c>
      <c r="E53" s="3">
        <v>45170</v>
      </c>
      <c r="F53" t="s">
        <v>2775</v>
      </c>
      <c r="G53" t="s">
        <v>2305</v>
      </c>
      <c r="H53" t="s">
        <v>2776</v>
      </c>
      <c r="I53" t="s">
        <v>2777</v>
      </c>
      <c r="J53" s="6" t="s">
        <v>2558</v>
      </c>
    </row>
    <row r="54" spans="1:10" x14ac:dyDescent="0.2">
      <c r="A54" s="5" t="s">
        <v>2488</v>
      </c>
      <c r="B54" t="s">
        <v>87</v>
      </c>
      <c r="C54" t="s">
        <v>2519</v>
      </c>
      <c r="D54" t="s">
        <v>95</v>
      </c>
      <c r="E54" s="3">
        <v>45170</v>
      </c>
      <c r="F54" t="s">
        <v>2490</v>
      </c>
      <c r="G54" t="s">
        <v>2305</v>
      </c>
      <c r="H54" t="s">
        <v>2489</v>
      </c>
      <c r="I54" t="s">
        <v>1257</v>
      </c>
      <c r="J54" s="6" t="s">
        <v>2558</v>
      </c>
    </row>
    <row r="55" spans="1:10" x14ac:dyDescent="0.2">
      <c r="A55" s="5" t="s">
        <v>2462</v>
      </c>
      <c r="B55" t="s">
        <v>235</v>
      </c>
      <c r="C55" t="s">
        <v>2518</v>
      </c>
      <c r="D55" t="s">
        <v>95</v>
      </c>
      <c r="E55" s="3">
        <v>45200</v>
      </c>
      <c r="G55" t="s">
        <v>2305</v>
      </c>
      <c r="H55" t="s">
        <v>2463</v>
      </c>
      <c r="I55"/>
      <c r="J55" s="6" t="s">
        <v>2558</v>
      </c>
    </row>
    <row r="56" spans="1:10" x14ac:dyDescent="0.2">
      <c r="A56" s="5" t="s">
        <v>2778</v>
      </c>
      <c r="B56" t="s">
        <v>93</v>
      </c>
      <c r="C56" t="s">
        <v>2518</v>
      </c>
      <c r="D56" t="s">
        <v>124</v>
      </c>
      <c r="E56" s="3">
        <v>45292</v>
      </c>
      <c r="F56" t="s">
        <v>2779</v>
      </c>
      <c r="G56" t="s">
        <v>2305</v>
      </c>
      <c r="H56" t="s">
        <v>2780</v>
      </c>
      <c r="I56" t="s">
        <v>303</v>
      </c>
    </row>
    <row r="57" spans="1:10" x14ac:dyDescent="0.2">
      <c r="A57" s="5" t="s">
        <v>772</v>
      </c>
      <c r="B57" t="s">
        <v>87</v>
      </c>
      <c r="C57" t="s">
        <v>2518</v>
      </c>
      <c r="E57" s="3">
        <v>36161</v>
      </c>
      <c r="G57" t="s">
        <v>2305</v>
      </c>
      <c r="H57" t="s">
        <v>774</v>
      </c>
      <c r="I57" t="s">
        <v>773</v>
      </c>
    </row>
    <row r="58" spans="1:10" x14ac:dyDescent="0.2">
      <c r="A58" s="5" t="s">
        <v>516</v>
      </c>
      <c r="B58" t="s">
        <v>87</v>
      </c>
      <c r="C58" t="s">
        <v>2519</v>
      </c>
      <c r="E58" s="3">
        <v>39448</v>
      </c>
      <c r="G58" t="s">
        <v>2305</v>
      </c>
      <c r="H58" t="s">
        <v>518</v>
      </c>
      <c r="I58" t="s">
        <v>517</v>
      </c>
    </row>
    <row r="59" spans="1:10" hidden="1" x14ac:dyDescent="0.2">
      <c r="A59" s="5" t="s">
        <v>92</v>
      </c>
      <c r="B59" t="s">
        <v>93</v>
      </c>
      <c r="C59" t="s">
        <v>2519</v>
      </c>
      <c r="D59" t="s">
        <v>95</v>
      </c>
      <c r="E59" s="3">
        <v>44896</v>
      </c>
      <c r="F59" t="s">
        <v>97</v>
      </c>
      <c r="G59" t="s">
        <v>2305</v>
      </c>
      <c r="H59" t="s">
        <v>96</v>
      </c>
      <c r="I59" t="s">
        <v>94</v>
      </c>
      <c r="J59" s="6" t="s">
        <v>2543</v>
      </c>
    </row>
    <row r="60" spans="1:10" hidden="1" x14ac:dyDescent="0.2">
      <c r="A60" s="5" t="s">
        <v>227</v>
      </c>
      <c r="B60" t="s">
        <v>87</v>
      </c>
      <c r="C60" t="s">
        <v>2520</v>
      </c>
      <c r="D60" t="s">
        <v>89</v>
      </c>
      <c r="E60" s="3">
        <v>44896</v>
      </c>
      <c r="F60" t="s">
        <v>2749</v>
      </c>
      <c r="G60" t="s">
        <v>2305</v>
      </c>
      <c r="H60" t="s">
        <v>229</v>
      </c>
      <c r="I60" t="s">
        <v>228</v>
      </c>
      <c r="J60" s="6" t="s">
        <v>2543</v>
      </c>
    </row>
    <row r="61" spans="1:10" hidden="1" x14ac:dyDescent="0.2">
      <c r="A61" s="5" t="s">
        <v>544</v>
      </c>
      <c r="B61" t="s">
        <v>87</v>
      </c>
      <c r="C61" t="s">
        <v>2520</v>
      </c>
      <c r="D61" t="s">
        <v>89</v>
      </c>
      <c r="E61" s="3">
        <v>44896</v>
      </c>
      <c r="F61" t="s">
        <v>2754</v>
      </c>
      <c r="G61" t="s">
        <v>2305</v>
      </c>
      <c r="H61" t="s">
        <v>545</v>
      </c>
      <c r="I61" t="s">
        <v>228</v>
      </c>
      <c r="J61" s="6" t="s">
        <v>2543</v>
      </c>
    </row>
    <row r="62" spans="1:10" hidden="1" x14ac:dyDescent="0.2">
      <c r="A62" s="5" t="s">
        <v>635</v>
      </c>
      <c r="B62" t="s">
        <v>87</v>
      </c>
      <c r="C62" t="s">
        <v>2518</v>
      </c>
      <c r="D62" t="s">
        <v>89</v>
      </c>
      <c r="E62" s="3">
        <v>44896</v>
      </c>
      <c r="F62" t="s">
        <v>638</v>
      </c>
      <c r="G62" t="s">
        <v>2305</v>
      </c>
      <c r="H62" t="s">
        <v>637</v>
      </c>
      <c r="I62" t="s">
        <v>636</v>
      </c>
      <c r="J62" s="6" t="s">
        <v>2543</v>
      </c>
    </row>
    <row r="63" spans="1:10" hidden="1" x14ac:dyDescent="0.2">
      <c r="A63" s="5" t="s">
        <v>686</v>
      </c>
      <c r="B63" t="s">
        <v>93</v>
      </c>
      <c r="C63" t="s">
        <v>2519</v>
      </c>
      <c r="D63" t="s">
        <v>95</v>
      </c>
      <c r="E63" s="3">
        <v>44896</v>
      </c>
      <c r="F63" t="s">
        <v>688</v>
      </c>
      <c r="G63" t="s">
        <v>2305</v>
      </c>
      <c r="H63" t="s">
        <v>687</v>
      </c>
      <c r="I63" t="s">
        <v>94</v>
      </c>
      <c r="J63" s="6" t="s">
        <v>2543</v>
      </c>
    </row>
    <row r="64" spans="1:10" hidden="1" x14ac:dyDescent="0.2">
      <c r="A64" s="5" t="s">
        <v>792</v>
      </c>
      <c r="B64" t="s">
        <v>93</v>
      </c>
      <c r="C64" t="s">
        <v>2521</v>
      </c>
      <c r="E64" s="3">
        <v>44896</v>
      </c>
      <c r="F64" t="s">
        <v>795</v>
      </c>
      <c r="G64" t="s">
        <v>2305</v>
      </c>
      <c r="H64" t="s">
        <v>794</v>
      </c>
      <c r="I64" t="s">
        <v>793</v>
      </c>
      <c r="J64" s="6" t="s">
        <v>2543</v>
      </c>
    </row>
    <row r="65" spans="1:10" hidden="1" x14ac:dyDescent="0.2">
      <c r="A65" s="5" t="s">
        <v>829</v>
      </c>
      <c r="B65" t="s">
        <v>87</v>
      </c>
      <c r="C65" t="s">
        <v>2519</v>
      </c>
      <c r="D65" t="s">
        <v>89</v>
      </c>
      <c r="E65" s="3">
        <v>44896</v>
      </c>
      <c r="F65" t="s">
        <v>832</v>
      </c>
      <c r="G65" t="s">
        <v>2305</v>
      </c>
      <c r="H65" t="s">
        <v>831</v>
      </c>
      <c r="I65" t="s">
        <v>830</v>
      </c>
      <c r="J65" s="6" t="s">
        <v>2543</v>
      </c>
    </row>
    <row r="66" spans="1:10" hidden="1" x14ac:dyDescent="0.2">
      <c r="A66" s="5" t="s">
        <v>969</v>
      </c>
      <c r="B66" t="s">
        <v>87</v>
      </c>
      <c r="C66" t="s">
        <v>2518</v>
      </c>
      <c r="D66" t="s">
        <v>95</v>
      </c>
      <c r="E66" s="3">
        <v>44896</v>
      </c>
      <c r="G66" t="s">
        <v>2305</v>
      </c>
      <c r="H66" t="s">
        <v>971</v>
      </c>
      <c r="I66" t="s">
        <v>970</v>
      </c>
      <c r="J66" s="6" t="s">
        <v>2543</v>
      </c>
    </row>
    <row r="67" spans="1:10" hidden="1" x14ac:dyDescent="0.2">
      <c r="A67" s="5" t="s">
        <v>1156</v>
      </c>
      <c r="B67" t="s">
        <v>87</v>
      </c>
      <c r="C67" t="s">
        <v>2518</v>
      </c>
      <c r="D67" t="s">
        <v>89</v>
      </c>
      <c r="E67" s="3">
        <v>44896</v>
      </c>
      <c r="F67" t="s">
        <v>1158</v>
      </c>
      <c r="G67" t="s">
        <v>2305</v>
      </c>
      <c r="H67" t="s">
        <v>1157</v>
      </c>
      <c r="I67" t="s">
        <v>636</v>
      </c>
      <c r="J67" s="6" t="s">
        <v>2543</v>
      </c>
    </row>
    <row r="68" spans="1:10" hidden="1" x14ac:dyDescent="0.2">
      <c r="A68" s="5" t="s">
        <v>1420</v>
      </c>
      <c r="B68" t="s">
        <v>93</v>
      </c>
      <c r="C68" t="s">
        <v>2521</v>
      </c>
      <c r="D68" t="s">
        <v>103</v>
      </c>
      <c r="E68" s="3">
        <v>44896</v>
      </c>
      <c r="F68" t="s">
        <v>1423</v>
      </c>
      <c r="G68" t="s">
        <v>2305</v>
      </c>
      <c r="H68" t="s">
        <v>1422</v>
      </c>
      <c r="I68" t="s">
        <v>1421</v>
      </c>
      <c r="J68" s="6" t="s">
        <v>2543</v>
      </c>
    </row>
    <row r="69" spans="1:10" hidden="1" x14ac:dyDescent="0.2">
      <c r="A69" s="5" t="s">
        <v>689</v>
      </c>
      <c r="B69" t="s">
        <v>93</v>
      </c>
      <c r="C69" t="s">
        <v>2519</v>
      </c>
      <c r="D69" t="s">
        <v>89</v>
      </c>
      <c r="E69" s="3">
        <v>44866</v>
      </c>
      <c r="F69" t="s">
        <v>692</v>
      </c>
      <c r="G69" t="s">
        <v>2305</v>
      </c>
      <c r="H69" t="s">
        <v>691</v>
      </c>
      <c r="I69" t="s">
        <v>690</v>
      </c>
      <c r="J69" s="6" t="s">
        <v>2543</v>
      </c>
    </row>
    <row r="70" spans="1:10" hidden="1" x14ac:dyDescent="0.2">
      <c r="A70" s="5" t="s">
        <v>1300</v>
      </c>
      <c r="B70" t="s">
        <v>93</v>
      </c>
      <c r="C70" t="s">
        <v>2520</v>
      </c>
      <c r="D70" t="s">
        <v>89</v>
      </c>
      <c r="E70" s="3">
        <v>44866</v>
      </c>
      <c r="F70" t="s">
        <v>1303</v>
      </c>
      <c r="G70" t="s">
        <v>2305</v>
      </c>
      <c r="H70" t="s">
        <v>1302</v>
      </c>
      <c r="I70" t="s">
        <v>1301</v>
      </c>
      <c r="J70" s="6" t="s">
        <v>2543</v>
      </c>
    </row>
    <row r="71" spans="1:10" hidden="1" x14ac:dyDescent="0.2">
      <c r="A71" s="5" t="s">
        <v>1400</v>
      </c>
      <c r="B71" t="s">
        <v>93</v>
      </c>
      <c r="C71" t="s">
        <v>2521</v>
      </c>
      <c r="E71" s="3">
        <v>44866</v>
      </c>
      <c r="F71" t="s">
        <v>1403</v>
      </c>
      <c r="G71" t="s">
        <v>2305</v>
      </c>
      <c r="H71" t="s">
        <v>1402</v>
      </c>
      <c r="I71" t="s">
        <v>1401</v>
      </c>
      <c r="J71" s="6" t="s">
        <v>2543</v>
      </c>
    </row>
    <row r="72" spans="1:10" hidden="1" x14ac:dyDescent="0.2">
      <c r="A72" s="5" t="s">
        <v>310</v>
      </c>
      <c r="B72" t="s">
        <v>87</v>
      </c>
      <c r="C72" t="s">
        <v>2518</v>
      </c>
      <c r="D72" t="s">
        <v>210</v>
      </c>
      <c r="E72" s="3">
        <v>44835</v>
      </c>
      <c r="F72" t="s">
        <v>312</v>
      </c>
      <c r="G72" t="s">
        <v>2305</v>
      </c>
      <c r="H72" t="s">
        <v>311</v>
      </c>
      <c r="I72" t="s">
        <v>209</v>
      </c>
      <c r="J72" s="6" t="s">
        <v>2543</v>
      </c>
    </row>
    <row r="73" spans="1:10" hidden="1" x14ac:dyDescent="0.2">
      <c r="A73" s="5" t="s">
        <v>2772</v>
      </c>
      <c r="B73" t="s">
        <v>157</v>
      </c>
      <c r="C73" t="s">
        <v>2519</v>
      </c>
      <c r="D73" t="s">
        <v>103</v>
      </c>
      <c r="E73" s="3">
        <v>44835</v>
      </c>
      <c r="G73" t="s">
        <v>2305</v>
      </c>
      <c r="H73" t="s">
        <v>2773</v>
      </c>
      <c r="I73"/>
      <c r="J73" s="6" t="s">
        <v>2543</v>
      </c>
    </row>
    <row r="74" spans="1:10" hidden="1" x14ac:dyDescent="0.2">
      <c r="A74" s="5" t="s">
        <v>1215</v>
      </c>
      <c r="B74" t="s">
        <v>87</v>
      </c>
      <c r="C74" t="s">
        <v>2519</v>
      </c>
      <c r="D74" t="s">
        <v>95</v>
      </c>
      <c r="E74" s="3">
        <v>44835</v>
      </c>
      <c r="F74" t="s">
        <v>1218</v>
      </c>
      <c r="G74" t="s">
        <v>2305</v>
      </c>
      <c r="H74" t="s">
        <v>1217</v>
      </c>
      <c r="I74" t="s">
        <v>1216</v>
      </c>
      <c r="J74" s="6" t="s">
        <v>2543</v>
      </c>
    </row>
    <row r="75" spans="1:10" hidden="1" x14ac:dyDescent="0.2">
      <c r="A75" s="5" t="s">
        <v>1297</v>
      </c>
      <c r="B75" t="s">
        <v>93</v>
      </c>
      <c r="C75" t="s">
        <v>2520</v>
      </c>
      <c r="D75" t="s">
        <v>124</v>
      </c>
      <c r="E75" s="3">
        <v>44835</v>
      </c>
      <c r="F75" t="s">
        <v>1299</v>
      </c>
      <c r="G75" t="s">
        <v>2305</v>
      </c>
      <c r="H75" t="s">
        <v>1298</v>
      </c>
      <c r="I75" t="s">
        <v>812</v>
      </c>
      <c r="J75" s="6" t="s">
        <v>2543</v>
      </c>
    </row>
    <row r="76" spans="1:10" hidden="1" x14ac:dyDescent="0.2">
      <c r="A76" s="5" t="s">
        <v>1387</v>
      </c>
      <c r="B76" t="s">
        <v>87</v>
      </c>
      <c r="C76" t="s">
        <v>2518</v>
      </c>
      <c r="D76" t="s">
        <v>103</v>
      </c>
      <c r="E76" s="3">
        <v>44835</v>
      </c>
      <c r="F76" t="s">
        <v>1390</v>
      </c>
      <c r="G76" t="s">
        <v>2305</v>
      </c>
      <c r="H76" t="s">
        <v>1389</v>
      </c>
      <c r="I76" t="s">
        <v>1388</v>
      </c>
      <c r="J76" s="6" t="s">
        <v>2543</v>
      </c>
    </row>
    <row r="77" spans="1:10" hidden="1" x14ac:dyDescent="0.2">
      <c r="A77" s="5" t="s">
        <v>306</v>
      </c>
      <c r="B77" t="s">
        <v>87</v>
      </c>
      <c r="C77" t="s">
        <v>2518</v>
      </c>
      <c r="D77" t="s">
        <v>103</v>
      </c>
      <c r="E77" s="3">
        <v>44805</v>
      </c>
      <c r="F77" t="s">
        <v>309</v>
      </c>
      <c r="G77" t="s">
        <v>2305</v>
      </c>
      <c r="H77" t="s">
        <v>308</v>
      </c>
      <c r="I77" t="s">
        <v>307</v>
      </c>
      <c r="J77" s="6" t="s">
        <v>2543</v>
      </c>
    </row>
    <row r="78" spans="1:10" hidden="1" x14ac:dyDescent="0.2">
      <c r="A78" s="56" t="s">
        <v>2391</v>
      </c>
      <c r="B78" t="s">
        <v>87</v>
      </c>
      <c r="C78" t="s">
        <v>2518</v>
      </c>
      <c r="D78" t="s">
        <v>95</v>
      </c>
      <c r="E78" s="3">
        <v>44805</v>
      </c>
      <c r="F78" t="s">
        <v>2392</v>
      </c>
      <c r="G78" t="s">
        <v>2305</v>
      </c>
      <c r="H78" t="s">
        <v>2394</v>
      </c>
      <c r="I78" t="s">
        <v>2393</v>
      </c>
      <c r="J78" s="6" t="s">
        <v>2543</v>
      </c>
    </row>
    <row r="79" spans="1:10" hidden="1" x14ac:dyDescent="0.2">
      <c r="A79" s="5" t="s">
        <v>313</v>
      </c>
      <c r="B79" t="s">
        <v>93</v>
      </c>
      <c r="C79" t="s">
        <v>2518</v>
      </c>
      <c r="D79" t="s">
        <v>89</v>
      </c>
      <c r="E79" s="3">
        <v>44805</v>
      </c>
      <c r="F79" t="s">
        <v>315</v>
      </c>
      <c r="G79" t="s">
        <v>2305</v>
      </c>
      <c r="H79" t="s">
        <v>314</v>
      </c>
      <c r="I79" t="s">
        <v>251</v>
      </c>
      <c r="J79" s="6" t="s">
        <v>2543</v>
      </c>
    </row>
    <row r="80" spans="1:10" hidden="1" x14ac:dyDescent="0.2">
      <c r="A80" s="5" t="s">
        <v>565</v>
      </c>
      <c r="B80" t="s">
        <v>87</v>
      </c>
      <c r="C80" t="s">
        <v>2520</v>
      </c>
      <c r="D80" t="s">
        <v>95</v>
      </c>
      <c r="E80" s="3">
        <v>44805</v>
      </c>
      <c r="F80" t="s">
        <v>568</v>
      </c>
      <c r="G80" t="s">
        <v>2305</v>
      </c>
      <c r="H80" t="s">
        <v>567</v>
      </c>
      <c r="I80" t="s">
        <v>566</v>
      </c>
      <c r="J80" s="6" t="s">
        <v>2543</v>
      </c>
    </row>
    <row r="81" spans="1:10" hidden="1" x14ac:dyDescent="0.2">
      <c r="A81" s="5" t="s">
        <v>639</v>
      </c>
      <c r="B81" t="s">
        <v>87</v>
      </c>
      <c r="C81" t="s">
        <v>2518</v>
      </c>
      <c r="D81" t="s">
        <v>95</v>
      </c>
      <c r="E81" s="3">
        <v>44805</v>
      </c>
      <c r="G81" t="s">
        <v>2305</v>
      </c>
      <c r="H81" t="s">
        <v>641</v>
      </c>
      <c r="I81" t="s">
        <v>640</v>
      </c>
      <c r="J81" s="6" t="s">
        <v>2543</v>
      </c>
    </row>
    <row r="82" spans="1:10" hidden="1" x14ac:dyDescent="0.2">
      <c r="A82" s="5" t="s">
        <v>642</v>
      </c>
      <c r="B82" t="s">
        <v>87</v>
      </c>
      <c r="C82" t="s">
        <v>2518</v>
      </c>
      <c r="D82" t="s">
        <v>95</v>
      </c>
      <c r="E82" s="3">
        <v>44805</v>
      </c>
      <c r="G82" t="s">
        <v>2305</v>
      </c>
      <c r="H82" t="s">
        <v>643</v>
      </c>
      <c r="I82" t="s">
        <v>640</v>
      </c>
      <c r="J82" s="6" t="s">
        <v>2543</v>
      </c>
    </row>
    <row r="83" spans="1:10" hidden="1" x14ac:dyDescent="0.2">
      <c r="A83" s="56" t="s">
        <v>677</v>
      </c>
      <c r="B83" t="s">
        <v>87</v>
      </c>
      <c r="C83" t="s">
        <v>2519</v>
      </c>
      <c r="D83" t="s">
        <v>103</v>
      </c>
      <c r="E83" s="3">
        <v>44805</v>
      </c>
      <c r="F83" t="s">
        <v>680</v>
      </c>
      <c r="G83" t="s">
        <v>2305</v>
      </c>
      <c r="H83" t="s">
        <v>679</v>
      </c>
      <c r="I83" t="s">
        <v>678</v>
      </c>
      <c r="J83" s="6" t="s">
        <v>2543</v>
      </c>
    </row>
    <row r="84" spans="1:10" hidden="1" x14ac:dyDescent="0.2">
      <c r="A84" s="5" t="s">
        <v>819</v>
      </c>
      <c r="B84" t="s">
        <v>87</v>
      </c>
      <c r="C84" t="s">
        <v>2520</v>
      </c>
      <c r="D84" t="s">
        <v>95</v>
      </c>
      <c r="E84" s="3">
        <v>44805</v>
      </c>
      <c r="F84" t="s">
        <v>822</v>
      </c>
      <c r="G84" t="s">
        <v>2305</v>
      </c>
      <c r="H84" t="s">
        <v>821</v>
      </c>
      <c r="I84" t="s">
        <v>820</v>
      </c>
      <c r="J84" s="6" t="s">
        <v>2543</v>
      </c>
    </row>
    <row r="85" spans="1:10" hidden="1" x14ac:dyDescent="0.2">
      <c r="A85" s="5" t="s">
        <v>879</v>
      </c>
      <c r="B85" t="s">
        <v>87</v>
      </c>
      <c r="C85" t="s">
        <v>2520</v>
      </c>
      <c r="D85" t="s">
        <v>103</v>
      </c>
      <c r="E85" s="3">
        <v>44805</v>
      </c>
      <c r="F85" t="s">
        <v>882</v>
      </c>
      <c r="G85" t="s">
        <v>2305</v>
      </c>
      <c r="H85" t="s">
        <v>881</v>
      </c>
      <c r="I85" t="s">
        <v>880</v>
      </c>
      <c r="J85" s="6" t="s">
        <v>2543</v>
      </c>
    </row>
    <row r="86" spans="1:10" hidden="1" x14ac:dyDescent="0.2">
      <c r="A86" s="5" t="s">
        <v>924</v>
      </c>
      <c r="B86" t="s">
        <v>93</v>
      </c>
      <c r="C86" t="s">
        <v>2518</v>
      </c>
      <c r="D86" t="s">
        <v>95</v>
      </c>
      <c r="E86" s="3">
        <v>44805</v>
      </c>
      <c r="F86" t="s">
        <v>2594</v>
      </c>
      <c r="G86" t="s">
        <v>2305</v>
      </c>
      <c r="H86" t="s">
        <v>926</v>
      </c>
      <c r="I86" t="s">
        <v>925</v>
      </c>
      <c r="J86" s="6" t="s">
        <v>2543</v>
      </c>
    </row>
    <row r="87" spans="1:10" hidden="1" x14ac:dyDescent="0.2">
      <c r="A87" s="5" t="s">
        <v>1409</v>
      </c>
      <c r="B87" t="s">
        <v>87</v>
      </c>
      <c r="C87" t="s">
        <v>2521</v>
      </c>
      <c r="D87" t="s">
        <v>210</v>
      </c>
      <c r="E87" s="3">
        <v>44805</v>
      </c>
      <c r="F87" t="s">
        <v>1412</v>
      </c>
      <c r="G87" t="s">
        <v>2305</v>
      </c>
      <c r="H87" t="s">
        <v>1411</v>
      </c>
      <c r="I87" t="s">
        <v>1410</v>
      </c>
      <c r="J87" s="6" t="s">
        <v>2543</v>
      </c>
    </row>
    <row r="88" spans="1:10" hidden="1" x14ac:dyDescent="0.2">
      <c r="A88" s="5" t="s">
        <v>610</v>
      </c>
      <c r="B88" t="s">
        <v>87</v>
      </c>
      <c r="C88" t="s">
        <v>2519</v>
      </c>
      <c r="D88" t="s">
        <v>124</v>
      </c>
      <c r="E88" s="3">
        <v>44774</v>
      </c>
      <c r="F88" t="s">
        <v>613</v>
      </c>
      <c r="G88" t="s">
        <v>2305</v>
      </c>
      <c r="H88" t="s">
        <v>612</v>
      </c>
      <c r="I88" t="s">
        <v>611</v>
      </c>
      <c r="J88" s="6" t="s">
        <v>2543</v>
      </c>
    </row>
    <row r="89" spans="1:10" hidden="1" x14ac:dyDescent="0.2">
      <c r="A89" s="5" t="s">
        <v>644</v>
      </c>
      <c r="B89" t="s">
        <v>87</v>
      </c>
      <c r="C89" t="s">
        <v>2518</v>
      </c>
      <c r="D89" t="s">
        <v>89</v>
      </c>
      <c r="E89" s="3">
        <v>44774</v>
      </c>
      <c r="F89" t="s">
        <v>647</v>
      </c>
      <c r="G89" t="s">
        <v>2305</v>
      </c>
      <c r="H89" t="s">
        <v>646</v>
      </c>
      <c r="I89" t="s">
        <v>645</v>
      </c>
      <c r="J89" s="6" t="s">
        <v>2543</v>
      </c>
    </row>
    <row r="90" spans="1:10" hidden="1" x14ac:dyDescent="0.2">
      <c r="A90" s="5" t="s">
        <v>1014</v>
      </c>
      <c r="B90" t="s">
        <v>87</v>
      </c>
      <c r="C90" t="s">
        <v>2519</v>
      </c>
      <c r="D90" t="s">
        <v>95</v>
      </c>
      <c r="E90" s="3">
        <v>44774</v>
      </c>
      <c r="G90" t="s">
        <v>2305</v>
      </c>
      <c r="H90" t="s">
        <v>1016</v>
      </c>
      <c r="I90" t="s">
        <v>1015</v>
      </c>
      <c r="J90" s="6" t="s">
        <v>2543</v>
      </c>
    </row>
    <row r="91" spans="1:10" hidden="1" x14ac:dyDescent="0.2">
      <c r="A91" s="5" t="s">
        <v>1306</v>
      </c>
      <c r="B91" t="s">
        <v>87</v>
      </c>
      <c r="C91" t="s">
        <v>2520</v>
      </c>
      <c r="D91" t="s">
        <v>124</v>
      </c>
      <c r="E91" s="3">
        <v>44743</v>
      </c>
      <c r="F91" t="s">
        <v>1309</v>
      </c>
      <c r="G91" t="s">
        <v>2305</v>
      </c>
      <c r="H91" t="s">
        <v>1308</v>
      </c>
      <c r="I91" t="s">
        <v>1307</v>
      </c>
      <c r="J91" s="6" t="s">
        <v>2543</v>
      </c>
    </row>
    <row r="92" spans="1:10" hidden="1" x14ac:dyDescent="0.2">
      <c r="A92" s="5" t="s">
        <v>1396</v>
      </c>
      <c r="B92" t="s">
        <v>87</v>
      </c>
      <c r="C92" t="s">
        <v>2521</v>
      </c>
      <c r="D92" t="s">
        <v>89</v>
      </c>
      <c r="E92" s="3">
        <v>44743</v>
      </c>
      <c r="F92" t="s">
        <v>1399</v>
      </c>
      <c r="G92" t="s">
        <v>2305</v>
      </c>
      <c r="H92" t="s">
        <v>1398</v>
      </c>
      <c r="I92" t="s">
        <v>1397</v>
      </c>
      <c r="J92" s="6" t="s">
        <v>2543</v>
      </c>
    </row>
    <row r="93" spans="1:10" hidden="1" x14ac:dyDescent="0.2">
      <c r="A93" s="5" t="s">
        <v>1429</v>
      </c>
      <c r="B93" t="s">
        <v>87</v>
      </c>
      <c r="C93" t="s">
        <v>2521</v>
      </c>
      <c r="E93" s="3">
        <v>44743</v>
      </c>
      <c r="F93" t="s">
        <v>1432</v>
      </c>
      <c r="G93" t="s">
        <v>2305</v>
      </c>
      <c r="H93" t="s">
        <v>1431</v>
      </c>
      <c r="I93" t="s">
        <v>1430</v>
      </c>
      <c r="J93" s="6" t="s">
        <v>2543</v>
      </c>
    </row>
    <row r="94" spans="1:10" hidden="1" x14ac:dyDescent="0.2">
      <c r="A94" s="5" t="s">
        <v>1020</v>
      </c>
      <c r="B94" t="s">
        <v>87</v>
      </c>
      <c r="C94" t="s">
        <v>2519</v>
      </c>
      <c r="D94" t="s">
        <v>89</v>
      </c>
      <c r="E94" s="3">
        <v>44713</v>
      </c>
      <c r="F94" t="s">
        <v>1023</v>
      </c>
      <c r="G94" t="s">
        <v>2305</v>
      </c>
      <c r="H94" t="s">
        <v>1022</v>
      </c>
      <c r="I94" t="s">
        <v>1021</v>
      </c>
      <c r="J94" s="6" t="s">
        <v>2542</v>
      </c>
    </row>
    <row r="95" spans="1:10" hidden="1" x14ac:dyDescent="0.2">
      <c r="A95" s="5" t="s">
        <v>1111</v>
      </c>
      <c r="B95" t="s">
        <v>87</v>
      </c>
      <c r="C95" t="s">
        <v>2519</v>
      </c>
      <c r="D95" t="s">
        <v>89</v>
      </c>
      <c r="E95" s="3">
        <v>44713</v>
      </c>
      <c r="F95" t="s">
        <v>1114</v>
      </c>
      <c r="G95" t="s">
        <v>2305</v>
      </c>
      <c r="H95" t="s">
        <v>1113</v>
      </c>
      <c r="I95" t="s">
        <v>1112</v>
      </c>
      <c r="J95" s="6" t="s">
        <v>2542</v>
      </c>
    </row>
    <row r="96" spans="1:10" hidden="1" x14ac:dyDescent="0.2">
      <c r="A96" s="5" t="s">
        <v>1413</v>
      </c>
      <c r="B96" t="s">
        <v>93</v>
      </c>
      <c r="C96" t="s">
        <v>2521</v>
      </c>
      <c r="D96" t="s">
        <v>103</v>
      </c>
      <c r="E96" s="3">
        <v>44713</v>
      </c>
      <c r="F96" t="s">
        <v>1415</v>
      </c>
      <c r="G96" t="s">
        <v>2305</v>
      </c>
      <c r="H96" t="s">
        <v>1414</v>
      </c>
      <c r="I96" t="s">
        <v>425</v>
      </c>
      <c r="J96" s="6" t="s">
        <v>2542</v>
      </c>
    </row>
    <row r="97" spans="1:10" hidden="1" x14ac:dyDescent="0.2">
      <c r="A97" s="5" t="s">
        <v>86</v>
      </c>
      <c r="B97" t="s">
        <v>87</v>
      </c>
      <c r="C97" t="s">
        <v>2518</v>
      </c>
      <c r="D97" t="s">
        <v>89</v>
      </c>
      <c r="E97" s="3">
        <v>44682</v>
      </c>
      <c r="F97" t="s">
        <v>91</v>
      </c>
      <c r="G97" t="s">
        <v>2305</v>
      </c>
      <c r="H97" t="s">
        <v>90</v>
      </c>
      <c r="I97" t="s">
        <v>88</v>
      </c>
      <c r="J97" s="6" t="s">
        <v>2542</v>
      </c>
    </row>
    <row r="98" spans="1:10" hidden="1" x14ac:dyDescent="0.2">
      <c r="A98" s="5" t="s">
        <v>150</v>
      </c>
      <c r="B98" t="s">
        <v>93</v>
      </c>
      <c r="C98" t="s">
        <v>2518</v>
      </c>
      <c r="D98" t="s">
        <v>89</v>
      </c>
      <c r="E98" s="3">
        <v>44682</v>
      </c>
      <c r="F98" t="s">
        <v>151</v>
      </c>
      <c r="G98" t="s">
        <v>2305</v>
      </c>
      <c r="H98" t="s">
        <v>2390</v>
      </c>
      <c r="I98" t="s">
        <v>2389</v>
      </c>
      <c r="J98" s="6" t="s">
        <v>2542</v>
      </c>
    </row>
    <row r="99" spans="1:10" hidden="1" x14ac:dyDescent="0.2">
      <c r="A99" s="5" t="s">
        <v>550</v>
      </c>
      <c r="B99" t="s">
        <v>93</v>
      </c>
      <c r="C99" t="s">
        <v>2519</v>
      </c>
      <c r="D99" t="s">
        <v>210</v>
      </c>
      <c r="E99" s="3">
        <v>44682</v>
      </c>
      <c r="F99" t="s">
        <v>553</v>
      </c>
      <c r="G99" t="s">
        <v>2305</v>
      </c>
      <c r="H99" t="s">
        <v>552</v>
      </c>
      <c r="I99" t="s">
        <v>551</v>
      </c>
      <c r="J99" s="6" t="s">
        <v>2542</v>
      </c>
    </row>
    <row r="100" spans="1:10" hidden="1" x14ac:dyDescent="0.2">
      <c r="A100" s="5" t="s">
        <v>681</v>
      </c>
      <c r="B100" t="s">
        <v>157</v>
      </c>
      <c r="C100" t="s">
        <v>2519</v>
      </c>
      <c r="D100" t="s">
        <v>124</v>
      </c>
      <c r="E100" s="3">
        <v>44682</v>
      </c>
      <c r="G100" t="s">
        <v>2305</v>
      </c>
      <c r="H100" t="s">
        <v>682</v>
      </c>
      <c r="I100"/>
      <c r="J100" s="6" t="s">
        <v>2542</v>
      </c>
    </row>
    <row r="101" spans="1:10" hidden="1" x14ac:dyDescent="0.2">
      <c r="A101" s="5" t="s">
        <v>683</v>
      </c>
      <c r="B101" t="s">
        <v>93</v>
      </c>
      <c r="C101" t="s">
        <v>2519</v>
      </c>
      <c r="D101" t="s">
        <v>210</v>
      </c>
      <c r="E101" s="3">
        <v>44682</v>
      </c>
      <c r="F101" t="s">
        <v>685</v>
      </c>
      <c r="G101" t="s">
        <v>2305</v>
      </c>
      <c r="H101" t="s">
        <v>684</v>
      </c>
      <c r="I101" t="s">
        <v>551</v>
      </c>
      <c r="J101" s="6" t="s">
        <v>2542</v>
      </c>
    </row>
    <row r="102" spans="1:10" hidden="1" x14ac:dyDescent="0.2">
      <c r="A102" s="5" t="s">
        <v>1017</v>
      </c>
      <c r="B102" t="s">
        <v>1018</v>
      </c>
      <c r="C102" t="s">
        <v>2518</v>
      </c>
      <c r="E102" s="3">
        <v>44682</v>
      </c>
      <c r="G102" t="s">
        <v>2305</v>
      </c>
      <c r="H102" t="s">
        <v>1019</v>
      </c>
      <c r="I102"/>
      <c r="J102" s="6" t="s">
        <v>2542</v>
      </c>
    </row>
    <row r="103" spans="1:10" hidden="1" x14ac:dyDescent="0.2">
      <c r="A103" s="5" t="s">
        <v>1193</v>
      </c>
      <c r="B103" t="s">
        <v>93</v>
      </c>
      <c r="C103" t="s">
        <v>2520</v>
      </c>
      <c r="D103" t="s">
        <v>124</v>
      </c>
      <c r="E103" s="3">
        <v>44682</v>
      </c>
      <c r="F103" t="s">
        <v>1196</v>
      </c>
      <c r="G103" t="s">
        <v>2305</v>
      </c>
      <c r="H103" t="s">
        <v>1195</v>
      </c>
      <c r="I103" t="s">
        <v>1194</v>
      </c>
      <c r="J103" s="6" t="s">
        <v>2542</v>
      </c>
    </row>
    <row r="104" spans="1:10" hidden="1" x14ac:dyDescent="0.2">
      <c r="A104" s="5" t="s">
        <v>394</v>
      </c>
      <c r="B104" t="s">
        <v>87</v>
      </c>
      <c r="C104" t="s">
        <v>2519</v>
      </c>
      <c r="D104" t="s">
        <v>103</v>
      </c>
      <c r="E104" s="3">
        <v>44652</v>
      </c>
      <c r="F104" t="s">
        <v>397</v>
      </c>
      <c r="G104" t="s">
        <v>2305</v>
      </c>
      <c r="H104" t="s">
        <v>396</v>
      </c>
      <c r="I104" t="s">
        <v>395</v>
      </c>
      <c r="J104" s="6" t="s">
        <v>2542</v>
      </c>
    </row>
    <row r="105" spans="1:10" hidden="1" x14ac:dyDescent="0.2">
      <c r="A105" s="5" t="s">
        <v>618</v>
      </c>
      <c r="B105" t="s">
        <v>87</v>
      </c>
      <c r="C105" t="s">
        <v>2522</v>
      </c>
      <c r="D105" t="s">
        <v>89</v>
      </c>
      <c r="E105" s="3">
        <v>44652</v>
      </c>
      <c r="F105" t="s">
        <v>621</v>
      </c>
      <c r="G105" t="s">
        <v>2305</v>
      </c>
      <c r="H105" t="s">
        <v>620</v>
      </c>
      <c r="I105" t="s">
        <v>619</v>
      </c>
      <c r="J105" s="6" t="s">
        <v>2542</v>
      </c>
    </row>
    <row r="106" spans="1:10" hidden="1" x14ac:dyDescent="0.2">
      <c r="A106" s="5" t="s">
        <v>796</v>
      </c>
      <c r="B106" t="s">
        <v>93</v>
      </c>
      <c r="C106" t="s">
        <v>2518</v>
      </c>
      <c r="D106" t="s">
        <v>89</v>
      </c>
      <c r="E106" s="3">
        <v>44652</v>
      </c>
      <c r="F106" t="s">
        <v>798</v>
      </c>
      <c r="G106" t="s">
        <v>2305</v>
      </c>
      <c r="H106" t="s">
        <v>797</v>
      </c>
      <c r="I106" t="s">
        <v>251</v>
      </c>
      <c r="J106" s="6" t="s">
        <v>2542</v>
      </c>
    </row>
    <row r="107" spans="1:10" hidden="1" x14ac:dyDescent="0.2">
      <c r="A107" s="5" t="s">
        <v>1416</v>
      </c>
      <c r="B107" t="s">
        <v>93</v>
      </c>
      <c r="C107" t="s">
        <v>2521</v>
      </c>
      <c r="D107" t="s">
        <v>124</v>
      </c>
      <c r="E107" s="3">
        <v>44652</v>
      </c>
      <c r="F107" t="s">
        <v>1419</v>
      </c>
      <c r="G107" t="s">
        <v>2305</v>
      </c>
      <c r="H107" t="s">
        <v>1418</v>
      </c>
      <c r="I107" t="s">
        <v>1417</v>
      </c>
      <c r="J107" s="6" t="s">
        <v>2542</v>
      </c>
    </row>
    <row r="108" spans="1:10" hidden="1" x14ac:dyDescent="0.2">
      <c r="A108" s="5" t="s">
        <v>101</v>
      </c>
      <c r="B108" t="s">
        <v>87</v>
      </c>
      <c r="C108" t="s">
        <v>2519</v>
      </c>
      <c r="D108" t="s">
        <v>103</v>
      </c>
      <c r="E108" s="3">
        <v>44621</v>
      </c>
      <c r="F108" t="s">
        <v>105</v>
      </c>
      <c r="G108" t="s">
        <v>2305</v>
      </c>
      <c r="H108" t="s">
        <v>104</v>
      </c>
      <c r="I108" t="s">
        <v>102</v>
      </c>
      <c r="J108" s="6" t="s">
        <v>2542</v>
      </c>
    </row>
    <row r="109" spans="1:10" hidden="1" x14ac:dyDescent="0.2">
      <c r="A109" s="5" t="s">
        <v>196</v>
      </c>
      <c r="B109" t="s">
        <v>93</v>
      </c>
      <c r="C109" t="s">
        <v>2518</v>
      </c>
      <c r="D109" t="s">
        <v>124</v>
      </c>
      <c r="E109" s="3">
        <v>44621</v>
      </c>
      <c r="F109" t="s">
        <v>199</v>
      </c>
      <c r="G109" t="s">
        <v>2305</v>
      </c>
      <c r="H109" t="s">
        <v>198</v>
      </c>
      <c r="I109" t="s">
        <v>197</v>
      </c>
      <c r="J109" s="6" t="s">
        <v>2542</v>
      </c>
    </row>
    <row r="110" spans="1:10" hidden="1" x14ac:dyDescent="0.2">
      <c r="A110" s="5" t="s">
        <v>1131</v>
      </c>
      <c r="B110" t="s">
        <v>136</v>
      </c>
      <c r="C110" t="s">
        <v>2521</v>
      </c>
      <c r="E110" s="3">
        <v>44621</v>
      </c>
      <c r="F110" t="s">
        <v>1134</v>
      </c>
      <c r="G110" t="s">
        <v>2305</v>
      </c>
      <c r="H110" t="s">
        <v>1133</v>
      </c>
      <c r="I110" t="s">
        <v>1132</v>
      </c>
      <c r="J110" s="6" t="s">
        <v>2542</v>
      </c>
    </row>
    <row r="111" spans="1:10" hidden="1" x14ac:dyDescent="0.2">
      <c r="A111" s="5" t="s">
        <v>2404</v>
      </c>
      <c r="B111" t="s">
        <v>93</v>
      </c>
      <c r="C111" t="s">
        <v>2518</v>
      </c>
      <c r="D111" t="s">
        <v>124</v>
      </c>
      <c r="E111" s="3">
        <v>44621</v>
      </c>
      <c r="F111" t="s">
        <v>1177</v>
      </c>
      <c r="G111" t="s">
        <v>2305</v>
      </c>
      <c r="H111" t="s">
        <v>1176</v>
      </c>
      <c r="I111" t="s">
        <v>357</v>
      </c>
      <c r="J111" s="6" t="s">
        <v>2542</v>
      </c>
    </row>
    <row r="112" spans="1:10" hidden="1" x14ac:dyDescent="0.2">
      <c r="A112" s="5" t="s">
        <v>1294</v>
      </c>
      <c r="B112" t="s">
        <v>87</v>
      </c>
      <c r="C112" t="s">
        <v>2519</v>
      </c>
      <c r="D112" t="s">
        <v>210</v>
      </c>
      <c r="E112" s="3">
        <v>44621</v>
      </c>
      <c r="F112" t="s">
        <v>1296</v>
      </c>
      <c r="G112" t="s">
        <v>2305</v>
      </c>
      <c r="H112" t="s">
        <v>1295</v>
      </c>
      <c r="I112" t="s">
        <v>2483</v>
      </c>
      <c r="J112" s="6" t="s">
        <v>2542</v>
      </c>
    </row>
    <row r="113" spans="1:10" hidden="1" x14ac:dyDescent="0.2">
      <c r="A113" s="5" t="s">
        <v>1391</v>
      </c>
      <c r="B113" t="s">
        <v>136</v>
      </c>
      <c r="C113" t="s">
        <v>2521</v>
      </c>
      <c r="E113" s="3">
        <v>44621</v>
      </c>
      <c r="F113" t="s">
        <v>1392</v>
      </c>
      <c r="G113" t="s">
        <v>2305</v>
      </c>
      <c r="H113" t="s">
        <v>1133</v>
      </c>
      <c r="I113" t="s">
        <v>1132</v>
      </c>
      <c r="J113" s="6" t="s">
        <v>2542</v>
      </c>
    </row>
    <row r="114" spans="1:10" hidden="1" x14ac:dyDescent="0.2">
      <c r="A114" s="5" t="s">
        <v>1404</v>
      </c>
      <c r="B114" t="s">
        <v>87</v>
      </c>
      <c r="C114" t="s">
        <v>2521</v>
      </c>
      <c r="D114" t="s">
        <v>89</v>
      </c>
      <c r="E114" s="3">
        <v>44621</v>
      </c>
      <c r="F114" t="s">
        <v>621</v>
      </c>
      <c r="G114" t="s">
        <v>2305</v>
      </c>
      <c r="H114" t="s">
        <v>620</v>
      </c>
      <c r="I114" t="s">
        <v>1405</v>
      </c>
      <c r="J114" s="6" t="s">
        <v>2542</v>
      </c>
    </row>
    <row r="115" spans="1:10" hidden="1" x14ac:dyDescent="0.2">
      <c r="A115" s="5" t="s">
        <v>122</v>
      </c>
      <c r="B115" t="s">
        <v>93</v>
      </c>
      <c r="C115" t="s">
        <v>2518</v>
      </c>
      <c r="D115" t="s">
        <v>124</v>
      </c>
      <c r="E115" s="3">
        <v>44593</v>
      </c>
      <c r="F115" t="s">
        <v>126</v>
      </c>
      <c r="G115" t="s">
        <v>2305</v>
      </c>
      <c r="H115" t="s">
        <v>125</v>
      </c>
      <c r="I115" t="s">
        <v>123</v>
      </c>
      <c r="J115" s="6" t="s">
        <v>2542</v>
      </c>
    </row>
    <row r="116" spans="1:10" hidden="1" x14ac:dyDescent="0.2">
      <c r="A116" s="5" t="s">
        <v>919</v>
      </c>
      <c r="B116" t="s">
        <v>87</v>
      </c>
      <c r="C116" t="s">
        <v>2521</v>
      </c>
      <c r="E116" s="3">
        <v>44593</v>
      </c>
      <c r="G116" t="s">
        <v>2305</v>
      </c>
      <c r="H116" t="s">
        <v>921</v>
      </c>
      <c r="I116" t="s">
        <v>920</v>
      </c>
      <c r="J116" s="6" t="s">
        <v>2542</v>
      </c>
    </row>
    <row r="117" spans="1:10" hidden="1" x14ac:dyDescent="0.2">
      <c r="A117" s="5" t="s">
        <v>295</v>
      </c>
      <c r="B117" t="s">
        <v>93</v>
      </c>
      <c r="C117" t="s">
        <v>2518</v>
      </c>
      <c r="D117" t="s">
        <v>89</v>
      </c>
      <c r="E117" s="3">
        <v>44562</v>
      </c>
      <c r="F117" t="s">
        <v>297</v>
      </c>
      <c r="G117" t="s">
        <v>2305</v>
      </c>
      <c r="H117" t="s">
        <v>296</v>
      </c>
      <c r="I117" t="s">
        <v>251</v>
      </c>
      <c r="J117" s="6" t="s">
        <v>2542</v>
      </c>
    </row>
    <row r="118" spans="1:10" hidden="1" x14ac:dyDescent="0.2">
      <c r="A118" s="5" t="s">
        <v>786</v>
      </c>
      <c r="B118" t="s">
        <v>87</v>
      </c>
      <c r="C118" t="s">
        <v>2520</v>
      </c>
      <c r="D118" t="s">
        <v>95</v>
      </c>
      <c r="E118" s="3">
        <v>44562</v>
      </c>
      <c r="G118" t="s">
        <v>2305</v>
      </c>
      <c r="H118" t="s">
        <v>788</v>
      </c>
      <c r="I118" t="s">
        <v>787</v>
      </c>
      <c r="J118" s="6" t="s">
        <v>2542</v>
      </c>
    </row>
    <row r="119" spans="1:10" x14ac:dyDescent="0.2">
      <c r="A119" s="5" t="s">
        <v>2785</v>
      </c>
      <c r="B119" t="s">
        <v>87</v>
      </c>
      <c r="E119" s="3">
        <v>44927</v>
      </c>
      <c r="G119" t="s">
        <v>2305</v>
      </c>
      <c r="H119" t="s">
        <v>2786</v>
      </c>
      <c r="I119" t="s">
        <v>2787</v>
      </c>
    </row>
    <row r="120" spans="1:10" hidden="1" x14ac:dyDescent="0.2">
      <c r="A120" s="5" t="s">
        <v>915</v>
      </c>
      <c r="B120" t="s">
        <v>93</v>
      </c>
      <c r="C120" t="s">
        <v>2521</v>
      </c>
      <c r="E120" s="3">
        <v>44562</v>
      </c>
      <c r="F120" t="s">
        <v>918</v>
      </c>
      <c r="G120" t="s">
        <v>2305</v>
      </c>
      <c r="H120" t="s">
        <v>917</v>
      </c>
      <c r="I120" t="s">
        <v>916</v>
      </c>
      <c r="J120" s="6" t="s">
        <v>2542</v>
      </c>
    </row>
    <row r="121" spans="1:10" hidden="1" x14ac:dyDescent="0.2">
      <c r="A121" s="5" t="s">
        <v>922</v>
      </c>
      <c r="B121" t="s">
        <v>235</v>
      </c>
      <c r="C121" t="s">
        <v>2518</v>
      </c>
      <c r="D121" t="s">
        <v>95</v>
      </c>
      <c r="E121" s="3">
        <v>44562</v>
      </c>
      <c r="G121" t="s">
        <v>2305</v>
      </c>
      <c r="H121" t="s">
        <v>923</v>
      </c>
      <c r="I121"/>
      <c r="J121" s="6" t="s">
        <v>2542</v>
      </c>
    </row>
    <row r="122" spans="1:10" hidden="1" x14ac:dyDescent="0.2">
      <c r="A122" s="5" t="s">
        <v>1076</v>
      </c>
      <c r="B122" t="s">
        <v>87</v>
      </c>
      <c r="C122" t="s">
        <v>2520</v>
      </c>
      <c r="D122" t="s">
        <v>95</v>
      </c>
      <c r="E122" s="3">
        <v>44562</v>
      </c>
      <c r="G122" t="s">
        <v>2305</v>
      </c>
      <c r="H122" t="s">
        <v>1078</v>
      </c>
      <c r="I122" t="s">
        <v>1077</v>
      </c>
      <c r="J122" s="6" t="s">
        <v>2542</v>
      </c>
    </row>
    <row r="123" spans="1:10" hidden="1" x14ac:dyDescent="0.2">
      <c r="A123" s="5" t="s">
        <v>1304</v>
      </c>
      <c r="B123" t="s">
        <v>87</v>
      </c>
      <c r="C123" t="s">
        <v>2520</v>
      </c>
      <c r="D123" t="s">
        <v>95</v>
      </c>
      <c r="E123" s="3">
        <v>44562</v>
      </c>
      <c r="G123" t="s">
        <v>2305</v>
      </c>
      <c r="H123" t="s">
        <v>1305</v>
      </c>
      <c r="I123" t="s">
        <v>1077</v>
      </c>
      <c r="J123" s="6" t="s">
        <v>2542</v>
      </c>
    </row>
    <row r="124" spans="1:10" hidden="1" x14ac:dyDescent="0.2">
      <c r="A124" s="5" t="s">
        <v>1406</v>
      </c>
      <c r="B124" t="s">
        <v>87</v>
      </c>
      <c r="C124" t="s">
        <v>2521</v>
      </c>
      <c r="E124" s="3">
        <v>44562</v>
      </c>
      <c r="G124" t="s">
        <v>2305</v>
      </c>
      <c r="H124" t="s">
        <v>1408</v>
      </c>
      <c r="I124" t="s">
        <v>1407</v>
      </c>
      <c r="J124" s="6" t="s">
        <v>2542</v>
      </c>
    </row>
    <row r="125" spans="1:10" hidden="1" x14ac:dyDescent="0.2">
      <c r="A125" s="5" t="s">
        <v>1433</v>
      </c>
      <c r="B125" t="s">
        <v>93</v>
      </c>
      <c r="C125" t="s">
        <v>2521</v>
      </c>
      <c r="E125" s="3">
        <v>44562</v>
      </c>
      <c r="F125" t="s">
        <v>918</v>
      </c>
      <c r="G125" t="s">
        <v>2305</v>
      </c>
      <c r="H125" t="s">
        <v>917</v>
      </c>
      <c r="I125" t="s">
        <v>916</v>
      </c>
      <c r="J125" s="6" t="s">
        <v>2542</v>
      </c>
    </row>
    <row r="126" spans="1:10" hidden="1" x14ac:dyDescent="0.2">
      <c r="A126" s="5" t="s">
        <v>1437</v>
      </c>
      <c r="B126" t="s">
        <v>87</v>
      </c>
      <c r="C126" t="s">
        <v>2521</v>
      </c>
      <c r="E126" s="3">
        <v>44562</v>
      </c>
      <c r="F126" t="s">
        <v>1440</v>
      </c>
      <c r="G126" t="s">
        <v>2305</v>
      </c>
      <c r="H126" t="s">
        <v>1439</v>
      </c>
      <c r="I126" t="s">
        <v>1438</v>
      </c>
      <c r="J126" s="6" t="s">
        <v>2542</v>
      </c>
    </row>
    <row r="127" spans="1:10" hidden="1" x14ac:dyDescent="0.2">
      <c r="A127" s="5" t="s">
        <v>1069</v>
      </c>
      <c r="B127" t="s">
        <v>93</v>
      </c>
      <c r="C127" t="s">
        <v>2518</v>
      </c>
      <c r="D127" t="s">
        <v>89</v>
      </c>
      <c r="E127" s="3">
        <v>44531</v>
      </c>
      <c r="F127" t="s">
        <v>1072</v>
      </c>
      <c r="G127" t="s">
        <v>2305</v>
      </c>
      <c r="H127" t="s">
        <v>1071</v>
      </c>
      <c r="I127" t="s">
        <v>1070</v>
      </c>
      <c r="J127" s="6" t="s">
        <v>2569</v>
      </c>
    </row>
    <row r="128" spans="1:10" hidden="1" x14ac:dyDescent="0.2">
      <c r="A128" s="5" t="s">
        <v>298</v>
      </c>
      <c r="B128" t="s">
        <v>93</v>
      </c>
      <c r="C128" t="s">
        <v>2518</v>
      </c>
      <c r="D128" t="s">
        <v>89</v>
      </c>
      <c r="E128" s="3">
        <v>44501</v>
      </c>
      <c r="F128" t="s">
        <v>301</v>
      </c>
      <c r="G128" t="s">
        <v>2305</v>
      </c>
      <c r="H128" t="s">
        <v>300</v>
      </c>
      <c r="I128" t="s">
        <v>299</v>
      </c>
      <c r="J128" s="6" t="s">
        <v>2569</v>
      </c>
    </row>
    <row r="129" spans="1:10" hidden="1" x14ac:dyDescent="0.2">
      <c r="A129" s="5" t="s">
        <v>1771</v>
      </c>
      <c r="B129" t="s">
        <v>87</v>
      </c>
      <c r="C129" t="s">
        <v>2521</v>
      </c>
      <c r="E129" s="3">
        <v>44501</v>
      </c>
      <c r="G129" t="s">
        <v>2305</v>
      </c>
      <c r="H129" t="s">
        <v>2388</v>
      </c>
      <c r="I129" t="s">
        <v>2387</v>
      </c>
      <c r="J129" s="6" t="s">
        <v>2569</v>
      </c>
    </row>
    <row r="130" spans="1:10" hidden="1" x14ac:dyDescent="0.2">
      <c r="A130" s="5" t="s">
        <v>966</v>
      </c>
      <c r="B130" t="s">
        <v>87</v>
      </c>
      <c r="C130" t="s">
        <v>2518</v>
      </c>
      <c r="D130" t="s">
        <v>89</v>
      </c>
      <c r="E130" s="3">
        <v>44501</v>
      </c>
      <c r="G130" t="s">
        <v>2305</v>
      </c>
      <c r="H130" t="s">
        <v>968</v>
      </c>
      <c r="I130" t="s">
        <v>967</v>
      </c>
      <c r="J130" s="6" t="s">
        <v>2569</v>
      </c>
    </row>
    <row r="131" spans="1:10" hidden="1" x14ac:dyDescent="0.2">
      <c r="A131" s="5" t="s">
        <v>622</v>
      </c>
      <c r="B131" t="s">
        <v>87</v>
      </c>
      <c r="C131" t="s">
        <v>2522</v>
      </c>
      <c r="D131" t="s">
        <v>95</v>
      </c>
      <c r="E131" s="3">
        <v>44470</v>
      </c>
      <c r="F131" t="s">
        <v>625</v>
      </c>
      <c r="G131" t="s">
        <v>2305</v>
      </c>
      <c r="H131" t="s">
        <v>624</v>
      </c>
      <c r="I131" t="s">
        <v>623</v>
      </c>
      <c r="J131" s="6" t="s">
        <v>2569</v>
      </c>
    </row>
    <row r="132" spans="1:10" hidden="1" x14ac:dyDescent="0.2">
      <c r="A132" s="5" t="s">
        <v>825</v>
      </c>
      <c r="B132" t="s">
        <v>87</v>
      </c>
      <c r="C132" t="s">
        <v>2519</v>
      </c>
      <c r="D132" t="s">
        <v>103</v>
      </c>
      <c r="E132" s="3">
        <v>44470</v>
      </c>
      <c r="F132" t="s">
        <v>828</v>
      </c>
      <c r="G132" t="s">
        <v>2305</v>
      </c>
      <c r="H132" t="s">
        <v>827</v>
      </c>
      <c r="I132" t="s">
        <v>826</v>
      </c>
      <c r="J132" s="6" t="s">
        <v>2569</v>
      </c>
    </row>
    <row r="133" spans="1:10" hidden="1" x14ac:dyDescent="0.2">
      <c r="A133" s="5" t="s">
        <v>1073</v>
      </c>
      <c r="B133" t="s">
        <v>87</v>
      </c>
      <c r="C133" t="s">
        <v>2521</v>
      </c>
      <c r="E133" s="3">
        <v>44470</v>
      </c>
      <c r="G133" t="s">
        <v>2305</v>
      </c>
      <c r="H133" t="s">
        <v>1075</v>
      </c>
      <c r="I133" t="s">
        <v>1074</v>
      </c>
      <c r="J133" s="6" t="s">
        <v>2569</v>
      </c>
    </row>
    <row r="134" spans="1:10" hidden="1" x14ac:dyDescent="0.2">
      <c r="A134" s="5" t="s">
        <v>1127</v>
      </c>
      <c r="B134" t="s">
        <v>87</v>
      </c>
      <c r="C134" t="s">
        <v>2521</v>
      </c>
      <c r="E134" s="3">
        <v>44470</v>
      </c>
      <c r="F134" t="s">
        <v>1130</v>
      </c>
      <c r="G134" t="s">
        <v>2305</v>
      </c>
      <c r="H134" t="s">
        <v>1129</v>
      </c>
      <c r="I134" t="s">
        <v>1128</v>
      </c>
      <c r="J134" s="6" t="s">
        <v>2569</v>
      </c>
    </row>
    <row r="135" spans="1:10" hidden="1" x14ac:dyDescent="0.2">
      <c r="A135" s="5" t="s">
        <v>2540</v>
      </c>
      <c r="B135" t="s">
        <v>87</v>
      </c>
      <c r="C135" t="s">
        <v>2521</v>
      </c>
      <c r="D135" t="s">
        <v>95</v>
      </c>
      <c r="E135" s="3">
        <v>44470</v>
      </c>
      <c r="F135" t="s">
        <v>625</v>
      </c>
      <c r="G135" t="s">
        <v>2305</v>
      </c>
      <c r="H135" t="s">
        <v>624</v>
      </c>
      <c r="I135" t="s">
        <v>623</v>
      </c>
      <c r="J135" s="6" t="s">
        <v>2569</v>
      </c>
    </row>
    <row r="136" spans="1:10" hidden="1" x14ac:dyDescent="0.2">
      <c r="A136" s="5" t="s">
        <v>406</v>
      </c>
      <c r="B136" t="s">
        <v>87</v>
      </c>
      <c r="C136" t="s">
        <v>2518</v>
      </c>
      <c r="D136" t="s">
        <v>103</v>
      </c>
      <c r="E136" s="3">
        <v>44440</v>
      </c>
      <c r="F136" t="s">
        <v>409</v>
      </c>
      <c r="G136" t="s">
        <v>2305</v>
      </c>
      <c r="H136" t="s">
        <v>408</v>
      </c>
      <c r="I136" t="s">
        <v>407</v>
      </c>
      <c r="J136" s="6" t="s">
        <v>2569</v>
      </c>
    </row>
    <row r="137" spans="1:10" hidden="1" x14ac:dyDescent="0.2">
      <c r="A137" s="5" t="s">
        <v>410</v>
      </c>
      <c r="B137" t="s">
        <v>87</v>
      </c>
      <c r="C137" t="s">
        <v>2518</v>
      </c>
      <c r="D137" t="s">
        <v>103</v>
      </c>
      <c r="E137" s="3">
        <v>44440</v>
      </c>
      <c r="F137" t="s">
        <v>412</v>
      </c>
      <c r="G137" t="s">
        <v>2305</v>
      </c>
      <c r="H137" t="s">
        <v>411</v>
      </c>
      <c r="I137" t="s">
        <v>407</v>
      </c>
      <c r="J137" s="6" t="s">
        <v>2569</v>
      </c>
    </row>
    <row r="138" spans="1:10" hidden="1" x14ac:dyDescent="0.2">
      <c r="A138" s="5" t="s">
        <v>419</v>
      </c>
      <c r="B138" t="s">
        <v>87</v>
      </c>
      <c r="C138" t="s">
        <v>2518</v>
      </c>
      <c r="D138" t="s">
        <v>103</v>
      </c>
      <c r="E138" s="3">
        <v>44440</v>
      </c>
      <c r="F138" t="s">
        <v>421</v>
      </c>
      <c r="G138" t="s">
        <v>2305</v>
      </c>
      <c r="H138" t="s">
        <v>420</v>
      </c>
      <c r="I138" t="s">
        <v>407</v>
      </c>
      <c r="J138" s="6" t="s">
        <v>2569</v>
      </c>
    </row>
    <row r="139" spans="1:10" hidden="1" x14ac:dyDescent="0.2">
      <c r="A139" s="5" t="s">
        <v>626</v>
      </c>
      <c r="B139" t="s">
        <v>87</v>
      </c>
      <c r="C139" t="s">
        <v>2521</v>
      </c>
      <c r="E139" s="3">
        <v>44440</v>
      </c>
      <c r="G139" t="s">
        <v>2305</v>
      </c>
      <c r="H139" t="s">
        <v>628</v>
      </c>
      <c r="I139" t="s">
        <v>627</v>
      </c>
      <c r="J139" s="6" t="s">
        <v>2569</v>
      </c>
    </row>
    <row r="140" spans="1:10" hidden="1" x14ac:dyDescent="0.2">
      <c r="A140" s="5" t="s">
        <v>651</v>
      </c>
      <c r="B140" t="s">
        <v>87</v>
      </c>
      <c r="C140" t="s">
        <v>2518</v>
      </c>
      <c r="D140" t="s">
        <v>89</v>
      </c>
      <c r="E140" s="3">
        <v>44409</v>
      </c>
      <c r="F140" t="s">
        <v>654</v>
      </c>
      <c r="G140" t="s">
        <v>2305</v>
      </c>
      <c r="H140" t="s">
        <v>653</v>
      </c>
      <c r="I140" t="s">
        <v>652</v>
      </c>
      <c r="J140" s="6" t="s">
        <v>2569</v>
      </c>
    </row>
    <row r="141" spans="1:10" hidden="1" x14ac:dyDescent="0.2">
      <c r="A141" s="5" t="s">
        <v>1167</v>
      </c>
      <c r="B141" t="s">
        <v>93</v>
      </c>
      <c r="C141" t="s">
        <v>2518</v>
      </c>
      <c r="D141" t="s">
        <v>124</v>
      </c>
      <c r="E141" s="3">
        <v>44378</v>
      </c>
      <c r="F141" t="s">
        <v>1169</v>
      </c>
      <c r="G141" t="s">
        <v>2305</v>
      </c>
      <c r="H141" t="s">
        <v>1168</v>
      </c>
      <c r="I141" t="s">
        <v>303</v>
      </c>
      <c r="J141" s="6" t="s">
        <v>2569</v>
      </c>
    </row>
    <row r="142" spans="1:10" hidden="1" x14ac:dyDescent="0.2">
      <c r="A142" s="5" t="s">
        <v>208</v>
      </c>
      <c r="B142" t="s">
        <v>87</v>
      </c>
      <c r="C142" t="s">
        <v>2518</v>
      </c>
      <c r="D142" t="s">
        <v>210</v>
      </c>
      <c r="E142" s="3">
        <v>44317</v>
      </c>
      <c r="F142" t="s">
        <v>212</v>
      </c>
      <c r="G142" t="s">
        <v>2305</v>
      </c>
      <c r="H142" t="s">
        <v>211</v>
      </c>
      <c r="I142" t="s">
        <v>209</v>
      </c>
      <c r="J142" s="6" t="s">
        <v>2563</v>
      </c>
    </row>
    <row r="143" spans="1:10" hidden="1" x14ac:dyDescent="0.2">
      <c r="A143" s="5" t="s">
        <v>286</v>
      </c>
      <c r="B143" t="s">
        <v>87</v>
      </c>
      <c r="C143" t="s">
        <v>2518</v>
      </c>
      <c r="D143" t="s">
        <v>210</v>
      </c>
      <c r="E143" s="3">
        <v>44317</v>
      </c>
      <c r="F143" t="s">
        <v>288</v>
      </c>
      <c r="G143" t="s">
        <v>2305</v>
      </c>
      <c r="H143" t="s">
        <v>287</v>
      </c>
      <c r="I143" t="s">
        <v>209</v>
      </c>
      <c r="J143" s="6" t="s">
        <v>2563</v>
      </c>
    </row>
    <row r="144" spans="1:10" hidden="1" x14ac:dyDescent="0.2">
      <c r="A144" s="5" t="s">
        <v>289</v>
      </c>
      <c r="B144" t="s">
        <v>87</v>
      </c>
      <c r="C144" t="s">
        <v>2518</v>
      </c>
      <c r="D144" t="s">
        <v>210</v>
      </c>
      <c r="E144" s="3">
        <v>44317</v>
      </c>
      <c r="F144" t="s">
        <v>291</v>
      </c>
      <c r="G144" t="s">
        <v>2305</v>
      </c>
      <c r="H144" t="s">
        <v>290</v>
      </c>
      <c r="I144" t="s">
        <v>209</v>
      </c>
      <c r="J144" s="6" t="s">
        <v>2563</v>
      </c>
    </row>
    <row r="145" spans="1:10" hidden="1" x14ac:dyDescent="0.2">
      <c r="A145" s="5" t="s">
        <v>292</v>
      </c>
      <c r="B145" t="s">
        <v>87</v>
      </c>
      <c r="C145" t="s">
        <v>2518</v>
      </c>
      <c r="D145" t="s">
        <v>210</v>
      </c>
      <c r="E145" s="3">
        <v>44317</v>
      </c>
      <c r="F145" t="s">
        <v>294</v>
      </c>
      <c r="G145" t="s">
        <v>2305</v>
      </c>
      <c r="H145" t="s">
        <v>293</v>
      </c>
      <c r="I145" t="s">
        <v>209</v>
      </c>
      <c r="J145" s="6" t="s">
        <v>2563</v>
      </c>
    </row>
    <row r="146" spans="1:10" hidden="1" x14ac:dyDescent="0.2">
      <c r="A146" s="5" t="s">
        <v>302</v>
      </c>
      <c r="B146" t="s">
        <v>93</v>
      </c>
      <c r="C146" t="s">
        <v>2518</v>
      </c>
      <c r="D146" t="s">
        <v>124</v>
      </c>
      <c r="E146" s="3">
        <v>44317</v>
      </c>
      <c r="F146" t="s">
        <v>305</v>
      </c>
      <c r="G146" t="s">
        <v>2305</v>
      </c>
      <c r="H146" t="s">
        <v>304</v>
      </c>
      <c r="I146" t="s">
        <v>303</v>
      </c>
      <c r="J146" s="6" t="s">
        <v>2563</v>
      </c>
    </row>
    <row r="147" spans="1:10" hidden="1" x14ac:dyDescent="0.2">
      <c r="A147" s="5" t="s">
        <v>416</v>
      </c>
      <c r="B147" t="s">
        <v>87</v>
      </c>
      <c r="C147" t="s">
        <v>2518</v>
      </c>
      <c r="D147" t="s">
        <v>210</v>
      </c>
      <c r="E147" s="3">
        <v>44317</v>
      </c>
      <c r="F147" t="s">
        <v>418</v>
      </c>
      <c r="G147" t="s">
        <v>2305</v>
      </c>
      <c r="H147" t="s">
        <v>417</v>
      </c>
      <c r="I147" t="s">
        <v>209</v>
      </c>
      <c r="J147" s="6" t="s">
        <v>2563</v>
      </c>
    </row>
    <row r="148" spans="1:10" hidden="1" x14ac:dyDescent="0.2">
      <c r="A148" s="5" t="s">
        <v>424</v>
      </c>
      <c r="B148" t="s">
        <v>93</v>
      </c>
      <c r="C148" t="s">
        <v>2521</v>
      </c>
      <c r="E148" s="3">
        <v>44317</v>
      </c>
      <c r="F148" t="s">
        <v>427</v>
      </c>
      <c r="G148" t="s">
        <v>2305</v>
      </c>
      <c r="H148" t="s">
        <v>426</v>
      </c>
      <c r="I148" t="s">
        <v>425</v>
      </c>
      <c r="J148" s="6" t="s">
        <v>2563</v>
      </c>
    </row>
    <row r="149" spans="1:10" hidden="1" x14ac:dyDescent="0.2">
      <c r="A149" s="5" t="s">
        <v>789</v>
      </c>
      <c r="B149" t="s">
        <v>87</v>
      </c>
      <c r="C149" t="s">
        <v>2519</v>
      </c>
      <c r="D149" t="s">
        <v>210</v>
      </c>
      <c r="E149" s="3">
        <v>44317</v>
      </c>
      <c r="F149" t="s">
        <v>791</v>
      </c>
      <c r="G149" t="s">
        <v>2305</v>
      </c>
      <c r="H149" t="s">
        <v>790</v>
      </c>
      <c r="I149" t="s">
        <v>2461</v>
      </c>
      <c r="J149" s="6" t="s">
        <v>2563</v>
      </c>
    </row>
    <row r="150" spans="1:10" hidden="1" x14ac:dyDescent="0.2">
      <c r="A150" s="5" t="s">
        <v>839</v>
      </c>
      <c r="B150" t="s">
        <v>87</v>
      </c>
      <c r="C150" t="s">
        <v>2518</v>
      </c>
      <c r="D150" t="s">
        <v>210</v>
      </c>
      <c r="E150" s="3">
        <v>44317</v>
      </c>
      <c r="F150" t="s">
        <v>841</v>
      </c>
      <c r="G150" t="s">
        <v>2305</v>
      </c>
      <c r="H150" t="s">
        <v>840</v>
      </c>
      <c r="I150" t="s">
        <v>209</v>
      </c>
      <c r="J150" s="6" t="s">
        <v>2563</v>
      </c>
    </row>
    <row r="151" spans="1:10" hidden="1" x14ac:dyDescent="0.2">
      <c r="A151" s="5" t="s">
        <v>842</v>
      </c>
      <c r="B151" t="s">
        <v>87</v>
      </c>
      <c r="C151" t="s">
        <v>2519</v>
      </c>
      <c r="D151" t="s">
        <v>95</v>
      </c>
      <c r="E151" s="3">
        <v>44317</v>
      </c>
      <c r="F151" t="s">
        <v>845</v>
      </c>
      <c r="G151" t="s">
        <v>2305</v>
      </c>
      <c r="H151" t="s">
        <v>844</v>
      </c>
      <c r="I151" t="s">
        <v>843</v>
      </c>
      <c r="J151" s="6" t="s">
        <v>2563</v>
      </c>
    </row>
    <row r="152" spans="1:10" hidden="1" x14ac:dyDescent="0.2">
      <c r="A152" s="5" t="s">
        <v>1011</v>
      </c>
      <c r="B152" t="s">
        <v>87</v>
      </c>
      <c r="C152" t="s">
        <v>2519</v>
      </c>
      <c r="D152" t="s">
        <v>210</v>
      </c>
      <c r="E152" s="3">
        <v>44317</v>
      </c>
      <c r="F152" t="s">
        <v>1013</v>
      </c>
      <c r="G152" t="s">
        <v>2305</v>
      </c>
      <c r="H152" t="s">
        <v>1012</v>
      </c>
      <c r="I152" t="s">
        <v>2461</v>
      </c>
      <c r="J152" s="6" t="s">
        <v>2563</v>
      </c>
    </row>
    <row r="153" spans="1:10" hidden="1" x14ac:dyDescent="0.2">
      <c r="A153" s="5" t="s">
        <v>912</v>
      </c>
      <c r="B153" t="s">
        <v>87</v>
      </c>
      <c r="C153" t="s">
        <v>2521</v>
      </c>
      <c r="E153" s="3">
        <v>44287</v>
      </c>
      <c r="F153" t="s">
        <v>914</v>
      </c>
      <c r="G153" t="s">
        <v>2305</v>
      </c>
      <c r="H153" t="s">
        <v>913</v>
      </c>
      <c r="I153" t="s">
        <v>2403</v>
      </c>
      <c r="J153" s="6" t="s">
        <v>2563</v>
      </c>
    </row>
    <row r="154" spans="1:10" hidden="1" x14ac:dyDescent="0.2">
      <c r="A154" s="5" t="s">
        <v>836</v>
      </c>
      <c r="B154" t="s">
        <v>93</v>
      </c>
      <c r="C154" t="s">
        <v>2518</v>
      </c>
      <c r="D154" t="s">
        <v>124</v>
      </c>
      <c r="E154" s="3">
        <v>44197</v>
      </c>
      <c r="F154" t="s">
        <v>838</v>
      </c>
      <c r="G154" t="s">
        <v>2305</v>
      </c>
      <c r="H154" t="s">
        <v>837</v>
      </c>
      <c r="I154" t="s">
        <v>303</v>
      </c>
      <c r="J154" s="6" t="s">
        <v>2563</v>
      </c>
    </row>
    <row r="155" spans="1:10" hidden="1" x14ac:dyDescent="0.2">
      <c r="A155" s="5" t="s">
        <v>1317</v>
      </c>
      <c r="B155" t="s">
        <v>93</v>
      </c>
      <c r="C155" t="s">
        <v>2518</v>
      </c>
      <c r="D155" t="s">
        <v>124</v>
      </c>
      <c r="E155" s="3">
        <v>44197</v>
      </c>
      <c r="F155" t="s">
        <v>1319</v>
      </c>
      <c r="G155" t="s">
        <v>2305</v>
      </c>
      <c r="H155" t="s">
        <v>1318</v>
      </c>
      <c r="I155" t="s">
        <v>303</v>
      </c>
      <c r="J155" s="6" t="s">
        <v>2563</v>
      </c>
    </row>
    <row r="156" spans="1:10" hidden="1" x14ac:dyDescent="0.2">
      <c r="A156" s="5" t="s">
        <v>1380</v>
      </c>
      <c r="B156" t="s">
        <v>87</v>
      </c>
      <c r="C156" t="s">
        <v>2518</v>
      </c>
      <c r="D156" t="s">
        <v>89</v>
      </c>
      <c r="E156" s="3">
        <v>44197</v>
      </c>
      <c r="F156" t="s">
        <v>1383</v>
      </c>
      <c r="G156" t="s">
        <v>2305</v>
      </c>
      <c r="H156" t="s">
        <v>1382</v>
      </c>
      <c r="I156" t="s">
        <v>1381</v>
      </c>
      <c r="J156" s="6" t="s">
        <v>2563</v>
      </c>
    </row>
    <row r="157" spans="1:10" hidden="1" x14ac:dyDescent="0.2">
      <c r="A157" s="5" t="s">
        <v>1384</v>
      </c>
      <c r="B157" t="s">
        <v>87</v>
      </c>
      <c r="C157" t="s">
        <v>2518</v>
      </c>
      <c r="D157" t="s">
        <v>89</v>
      </c>
      <c r="E157" s="3">
        <v>44197</v>
      </c>
      <c r="F157" t="s">
        <v>1386</v>
      </c>
      <c r="G157" t="s">
        <v>2305</v>
      </c>
      <c r="H157" t="s">
        <v>1385</v>
      </c>
      <c r="I157" t="s">
        <v>1381</v>
      </c>
      <c r="J157" s="6" t="s">
        <v>2563</v>
      </c>
    </row>
    <row r="158" spans="1:10" hidden="1" x14ac:dyDescent="0.2">
      <c r="A158" s="5" t="s">
        <v>1372</v>
      </c>
      <c r="B158" t="s">
        <v>87</v>
      </c>
      <c r="C158" t="s">
        <v>2518</v>
      </c>
      <c r="D158" t="s">
        <v>95</v>
      </c>
      <c r="E158" s="3">
        <v>44166</v>
      </c>
      <c r="F158" t="s">
        <v>1375</v>
      </c>
      <c r="G158" t="s">
        <v>2305</v>
      </c>
      <c r="H158" t="s">
        <v>1374</v>
      </c>
      <c r="I158" t="s">
        <v>1373</v>
      </c>
      <c r="J158" s="6" t="s">
        <v>2560</v>
      </c>
    </row>
    <row r="159" spans="1:10" hidden="1" x14ac:dyDescent="0.2">
      <c r="A159" s="5" t="s">
        <v>1107</v>
      </c>
      <c r="B159" t="s">
        <v>87</v>
      </c>
      <c r="C159" t="s">
        <v>2519</v>
      </c>
      <c r="D159" t="s">
        <v>89</v>
      </c>
      <c r="E159" s="3">
        <v>44105</v>
      </c>
      <c r="F159" t="s">
        <v>1110</v>
      </c>
      <c r="G159" t="s">
        <v>2305</v>
      </c>
      <c r="H159" t="s">
        <v>1109</v>
      </c>
      <c r="I159" t="s">
        <v>1108</v>
      </c>
      <c r="J159" s="6" t="s">
        <v>2560</v>
      </c>
    </row>
    <row r="160" spans="1:10" hidden="1" x14ac:dyDescent="0.2">
      <c r="A160" s="5" t="s">
        <v>1376</v>
      </c>
      <c r="B160" t="s">
        <v>87</v>
      </c>
      <c r="C160" t="s">
        <v>2518</v>
      </c>
      <c r="D160" t="s">
        <v>95</v>
      </c>
      <c r="E160" s="3">
        <v>44105</v>
      </c>
      <c r="F160" t="s">
        <v>1379</v>
      </c>
      <c r="G160" t="s">
        <v>2305</v>
      </c>
      <c r="H160" t="s">
        <v>1378</v>
      </c>
      <c r="I160" t="s">
        <v>1377</v>
      </c>
      <c r="J160" s="6" t="s">
        <v>2560</v>
      </c>
    </row>
    <row r="161" spans="1:10" hidden="1" x14ac:dyDescent="0.2">
      <c r="A161" s="5" t="s">
        <v>280</v>
      </c>
      <c r="B161" t="s">
        <v>93</v>
      </c>
      <c r="C161" t="s">
        <v>2518</v>
      </c>
      <c r="D161" t="s">
        <v>89</v>
      </c>
      <c r="E161" s="3">
        <v>44075</v>
      </c>
      <c r="F161" t="s">
        <v>282</v>
      </c>
      <c r="G161" t="s">
        <v>2305</v>
      </c>
      <c r="H161" t="s">
        <v>281</v>
      </c>
      <c r="I161" t="s">
        <v>251</v>
      </c>
      <c r="J161" s="6" t="s">
        <v>2560</v>
      </c>
    </row>
    <row r="162" spans="1:10" hidden="1" x14ac:dyDescent="0.2">
      <c r="A162" s="5" t="s">
        <v>283</v>
      </c>
      <c r="B162" t="s">
        <v>93</v>
      </c>
      <c r="C162" t="s">
        <v>2518</v>
      </c>
      <c r="D162" t="s">
        <v>89</v>
      </c>
      <c r="E162" s="3">
        <v>44075</v>
      </c>
      <c r="F162" t="s">
        <v>285</v>
      </c>
      <c r="G162" t="s">
        <v>2305</v>
      </c>
      <c r="H162" t="s">
        <v>284</v>
      </c>
      <c r="I162" t="s">
        <v>251</v>
      </c>
      <c r="J162" s="6" t="s">
        <v>2560</v>
      </c>
    </row>
    <row r="163" spans="1:10" hidden="1" x14ac:dyDescent="0.2">
      <c r="A163" s="5" t="s">
        <v>978</v>
      </c>
      <c r="B163" t="s">
        <v>87</v>
      </c>
      <c r="C163" t="s">
        <v>2519</v>
      </c>
      <c r="D163" t="s">
        <v>103</v>
      </c>
      <c r="E163" s="3">
        <v>44075</v>
      </c>
      <c r="F163" t="s">
        <v>981</v>
      </c>
      <c r="G163" t="s">
        <v>2305</v>
      </c>
      <c r="H163" t="s">
        <v>980</v>
      </c>
      <c r="I163" t="s">
        <v>979</v>
      </c>
      <c r="J163" s="6" t="s">
        <v>2560</v>
      </c>
    </row>
    <row r="164" spans="1:10" hidden="1" x14ac:dyDescent="0.2">
      <c r="A164" s="5" t="s">
        <v>961</v>
      </c>
      <c r="B164" t="s">
        <v>93</v>
      </c>
      <c r="C164" t="s">
        <v>2518</v>
      </c>
      <c r="D164" t="s">
        <v>103</v>
      </c>
      <c r="E164" s="3">
        <v>44044</v>
      </c>
      <c r="F164" t="s">
        <v>964</v>
      </c>
      <c r="G164" t="s">
        <v>2305</v>
      </c>
      <c r="H164" t="s">
        <v>963</v>
      </c>
      <c r="I164" t="s">
        <v>962</v>
      </c>
      <c r="J164" s="6" t="s">
        <v>2560</v>
      </c>
    </row>
    <row r="165" spans="1:10" hidden="1" x14ac:dyDescent="0.2">
      <c r="A165" s="5" t="s">
        <v>1207</v>
      </c>
      <c r="B165" t="s">
        <v>87</v>
      </c>
      <c r="C165" t="s">
        <v>2519</v>
      </c>
      <c r="D165" t="s">
        <v>210</v>
      </c>
      <c r="E165" s="3">
        <v>44044</v>
      </c>
      <c r="F165" t="s">
        <v>1210</v>
      </c>
      <c r="G165" t="s">
        <v>2305</v>
      </c>
      <c r="H165" t="s">
        <v>1209</v>
      </c>
      <c r="I165" t="s">
        <v>1208</v>
      </c>
      <c r="J165" s="6" t="s">
        <v>2560</v>
      </c>
    </row>
    <row r="166" spans="1:10" hidden="1" x14ac:dyDescent="0.2">
      <c r="A166" s="5" t="s">
        <v>192</v>
      </c>
      <c r="B166" t="s">
        <v>87</v>
      </c>
      <c r="C166" t="s">
        <v>2519</v>
      </c>
      <c r="D166" t="s">
        <v>124</v>
      </c>
      <c r="E166" s="3">
        <v>44013</v>
      </c>
      <c r="F166" t="s">
        <v>195</v>
      </c>
      <c r="G166" t="s">
        <v>2305</v>
      </c>
      <c r="H166" t="s">
        <v>194</v>
      </c>
      <c r="I166" t="s">
        <v>193</v>
      </c>
      <c r="J166" s="6" t="s">
        <v>2560</v>
      </c>
    </row>
    <row r="167" spans="1:10" hidden="1" x14ac:dyDescent="0.2">
      <c r="A167" s="5" t="s">
        <v>273</v>
      </c>
      <c r="B167" t="s">
        <v>87</v>
      </c>
      <c r="C167" t="s">
        <v>2518</v>
      </c>
      <c r="D167" t="s">
        <v>210</v>
      </c>
      <c r="E167" s="3">
        <v>44013</v>
      </c>
      <c r="F167" t="s">
        <v>276</v>
      </c>
      <c r="G167" t="s">
        <v>2305</v>
      </c>
      <c r="H167" t="s">
        <v>275</v>
      </c>
      <c r="I167" t="s">
        <v>274</v>
      </c>
      <c r="J167" s="6" t="s">
        <v>2560</v>
      </c>
    </row>
    <row r="168" spans="1:10" hidden="1" x14ac:dyDescent="0.2">
      <c r="A168" s="5" t="s">
        <v>277</v>
      </c>
      <c r="B168" t="s">
        <v>87</v>
      </c>
      <c r="C168" t="s">
        <v>2518</v>
      </c>
      <c r="D168" t="s">
        <v>210</v>
      </c>
      <c r="E168" s="3">
        <v>44013</v>
      </c>
      <c r="F168" t="s">
        <v>279</v>
      </c>
      <c r="G168" t="s">
        <v>2305</v>
      </c>
      <c r="H168" t="s">
        <v>278</v>
      </c>
      <c r="I168" t="s">
        <v>274</v>
      </c>
      <c r="J168" s="6" t="s">
        <v>2560</v>
      </c>
    </row>
    <row r="169" spans="1:10" hidden="1" x14ac:dyDescent="0.2">
      <c r="A169" s="5" t="s">
        <v>1143</v>
      </c>
      <c r="B169" t="s">
        <v>157</v>
      </c>
      <c r="C169" t="s">
        <v>2518</v>
      </c>
      <c r="D169" t="s">
        <v>103</v>
      </c>
      <c r="E169" s="3">
        <v>44013</v>
      </c>
      <c r="G169" t="s">
        <v>2305</v>
      </c>
      <c r="H169" t="s">
        <v>1144</v>
      </c>
      <c r="I169"/>
      <c r="J169" s="6" t="s">
        <v>2560</v>
      </c>
    </row>
    <row r="170" spans="1:10" hidden="1" x14ac:dyDescent="0.2">
      <c r="A170" s="5" t="s">
        <v>1291</v>
      </c>
      <c r="B170" t="s">
        <v>157</v>
      </c>
      <c r="C170" t="s">
        <v>2519</v>
      </c>
      <c r="D170" t="s">
        <v>124</v>
      </c>
      <c r="E170" s="3">
        <v>44013</v>
      </c>
      <c r="F170" t="s">
        <v>1293</v>
      </c>
      <c r="G170" t="s">
        <v>2305</v>
      </c>
      <c r="H170" t="s">
        <v>1292</v>
      </c>
      <c r="I170"/>
      <c r="J170" s="6" t="s">
        <v>2560</v>
      </c>
    </row>
    <row r="171" spans="1:10" hidden="1" x14ac:dyDescent="0.2">
      <c r="A171" s="5" t="s">
        <v>1030</v>
      </c>
      <c r="B171" t="s">
        <v>93</v>
      </c>
      <c r="C171" t="s">
        <v>2519</v>
      </c>
      <c r="D171" t="s">
        <v>210</v>
      </c>
      <c r="E171" s="3">
        <v>43983</v>
      </c>
      <c r="F171" t="s">
        <v>1033</v>
      </c>
      <c r="G171" t="s">
        <v>2305</v>
      </c>
      <c r="H171" t="s">
        <v>1032</v>
      </c>
      <c r="I171" t="s">
        <v>1031</v>
      </c>
      <c r="J171" s="6" t="s">
        <v>2545</v>
      </c>
    </row>
    <row r="172" spans="1:10" hidden="1" x14ac:dyDescent="0.2">
      <c r="A172" s="5" t="s">
        <v>1101</v>
      </c>
      <c r="B172" t="s">
        <v>93</v>
      </c>
      <c r="C172" t="s">
        <v>2519</v>
      </c>
      <c r="D172" t="s">
        <v>210</v>
      </c>
      <c r="E172" s="3">
        <v>43983</v>
      </c>
      <c r="F172" t="s">
        <v>1103</v>
      </c>
      <c r="G172" t="s">
        <v>2305</v>
      </c>
      <c r="H172" t="s">
        <v>1102</v>
      </c>
      <c r="I172" t="s">
        <v>1031</v>
      </c>
      <c r="J172" s="6" t="s">
        <v>2545</v>
      </c>
    </row>
    <row r="173" spans="1:10" hidden="1" x14ac:dyDescent="0.2">
      <c r="A173" s="5" t="s">
        <v>1211</v>
      </c>
      <c r="B173" t="s">
        <v>87</v>
      </c>
      <c r="C173" t="s">
        <v>2519</v>
      </c>
      <c r="D173" t="s">
        <v>103</v>
      </c>
      <c r="E173" s="3">
        <v>43983</v>
      </c>
      <c r="F173" t="s">
        <v>1214</v>
      </c>
      <c r="G173" t="s">
        <v>2305</v>
      </c>
      <c r="H173" t="s">
        <v>1213</v>
      </c>
      <c r="I173" t="s">
        <v>1212</v>
      </c>
      <c r="J173" s="6" t="s">
        <v>2545</v>
      </c>
    </row>
    <row r="174" spans="1:10" hidden="1" x14ac:dyDescent="0.2">
      <c r="A174" s="56" t="s">
        <v>557</v>
      </c>
      <c r="B174" t="s">
        <v>87</v>
      </c>
      <c r="C174" t="s">
        <v>2518</v>
      </c>
      <c r="D174" t="s">
        <v>89</v>
      </c>
      <c r="E174" s="3">
        <v>43952</v>
      </c>
      <c r="F174" t="s">
        <v>560</v>
      </c>
      <c r="G174" t="s">
        <v>2305</v>
      </c>
      <c r="H174" t="s">
        <v>559</v>
      </c>
      <c r="I174" t="s">
        <v>558</v>
      </c>
      <c r="J174" s="6" t="s">
        <v>2545</v>
      </c>
    </row>
    <row r="175" spans="1:10" hidden="1" x14ac:dyDescent="0.2">
      <c r="A175" s="5" t="s">
        <v>114</v>
      </c>
      <c r="B175" t="s">
        <v>87</v>
      </c>
      <c r="C175" t="s">
        <v>2518</v>
      </c>
      <c r="D175" t="s">
        <v>95</v>
      </c>
      <c r="E175" s="3">
        <v>43922</v>
      </c>
      <c r="F175" t="s">
        <v>117</v>
      </c>
      <c r="G175" t="s">
        <v>2305</v>
      </c>
      <c r="H175" t="s">
        <v>116</v>
      </c>
      <c r="I175" t="s">
        <v>115</v>
      </c>
      <c r="J175" s="6" t="s">
        <v>2545</v>
      </c>
    </row>
    <row r="176" spans="1:10" hidden="1" x14ac:dyDescent="0.2">
      <c r="A176" s="5" t="s">
        <v>965</v>
      </c>
      <c r="B176" t="s">
        <v>157</v>
      </c>
      <c r="C176" t="s">
        <v>2518</v>
      </c>
      <c r="D176" t="s">
        <v>103</v>
      </c>
      <c r="E176" s="3">
        <v>43862</v>
      </c>
      <c r="G176" t="s">
        <v>2305</v>
      </c>
      <c r="H176" t="s">
        <v>331</v>
      </c>
      <c r="I176"/>
      <c r="J176" s="6" t="s">
        <v>2545</v>
      </c>
    </row>
    <row r="177" spans="1:10" hidden="1" x14ac:dyDescent="0.2">
      <c r="A177" s="5" t="s">
        <v>1009</v>
      </c>
      <c r="B177" t="s">
        <v>235</v>
      </c>
      <c r="C177" t="s">
        <v>2519</v>
      </c>
      <c r="D177" t="s">
        <v>95</v>
      </c>
      <c r="E177" s="3">
        <v>43862</v>
      </c>
      <c r="G177" t="s">
        <v>2305</v>
      </c>
      <c r="H177" t="s">
        <v>1010</v>
      </c>
      <c r="I177"/>
      <c r="J177" s="6" t="s">
        <v>2545</v>
      </c>
    </row>
    <row r="178" spans="1:10" hidden="1" x14ac:dyDescent="0.2">
      <c r="A178" s="5" t="s">
        <v>808</v>
      </c>
      <c r="B178" t="s">
        <v>93</v>
      </c>
      <c r="C178" t="s">
        <v>2518</v>
      </c>
      <c r="D178" t="s">
        <v>103</v>
      </c>
      <c r="E178" s="3">
        <v>43800</v>
      </c>
      <c r="F178" t="s">
        <v>810</v>
      </c>
      <c r="G178" t="s">
        <v>2305</v>
      </c>
      <c r="H178" t="s">
        <v>809</v>
      </c>
      <c r="I178" t="s">
        <v>205</v>
      </c>
      <c r="J178" s="6" t="s">
        <v>2549</v>
      </c>
    </row>
    <row r="179" spans="1:10" hidden="1" x14ac:dyDescent="0.2">
      <c r="A179" s="5" t="s">
        <v>846</v>
      </c>
      <c r="B179" t="s">
        <v>93</v>
      </c>
      <c r="C179" t="s">
        <v>2518</v>
      </c>
      <c r="D179" t="s">
        <v>124</v>
      </c>
      <c r="E179" s="3">
        <v>43770</v>
      </c>
      <c r="F179" t="s">
        <v>849</v>
      </c>
      <c r="G179" t="s">
        <v>2305</v>
      </c>
      <c r="H179" t="s">
        <v>848</v>
      </c>
      <c r="I179" t="s">
        <v>847</v>
      </c>
      <c r="J179" s="6" t="s">
        <v>2549</v>
      </c>
    </row>
    <row r="180" spans="1:10" hidden="1" x14ac:dyDescent="0.2">
      <c r="A180" s="5" t="s">
        <v>1026</v>
      </c>
      <c r="B180" t="s">
        <v>87</v>
      </c>
      <c r="C180" t="s">
        <v>2519</v>
      </c>
      <c r="D180" t="s">
        <v>89</v>
      </c>
      <c r="E180" s="3">
        <v>43770</v>
      </c>
      <c r="F180" t="s">
        <v>1029</v>
      </c>
      <c r="G180" t="s">
        <v>2305</v>
      </c>
      <c r="H180" t="s">
        <v>1028</v>
      </c>
      <c r="I180" t="s">
        <v>1027</v>
      </c>
      <c r="J180" s="6" t="s">
        <v>2549</v>
      </c>
    </row>
    <row r="181" spans="1:10" hidden="1" x14ac:dyDescent="0.2">
      <c r="A181" s="5" t="s">
        <v>1190</v>
      </c>
      <c r="B181" t="s">
        <v>93</v>
      </c>
      <c r="C181" t="s">
        <v>2518</v>
      </c>
      <c r="D181" t="s">
        <v>124</v>
      </c>
      <c r="E181" s="3">
        <v>43770</v>
      </c>
      <c r="F181" t="s">
        <v>1192</v>
      </c>
      <c r="G181" t="s">
        <v>2305</v>
      </c>
      <c r="H181" t="s">
        <v>1191</v>
      </c>
      <c r="I181" t="s">
        <v>973</v>
      </c>
      <c r="J181" s="6" t="s">
        <v>2549</v>
      </c>
    </row>
    <row r="182" spans="1:10" hidden="1" x14ac:dyDescent="0.2">
      <c r="A182" s="5" t="s">
        <v>131</v>
      </c>
      <c r="B182" t="s">
        <v>87</v>
      </c>
      <c r="C182" t="s">
        <v>2519</v>
      </c>
      <c r="D182" t="s">
        <v>89</v>
      </c>
      <c r="E182" s="3">
        <v>43739</v>
      </c>
      <c r="F182" t="s">
        <v>134</v>
      </c>
      <c r="G182" t="s">
        <v>2305</v>
      </c>
      <c r="H182" t="s">
        <v>133</v>
      </c>
      <c r="I182" t="s">
        <v>132</v>
      </c>
      <c r="J182" s="6" t="s">
        <v>2549</v>
      </c>
    </row>
    <row r="183" spans="1:10" hidden="1" x14ac:dyDescent="0.2">
      <c r="A183" s="5" t="s">
        <v>254</v>
      </c>
      <c r="B183" t="s">
        <v>93</v>
      </c>
      <c r="C183" t="s">
        <v>2518</v>
      </c>
      <c r="E183" s="3">
        <v>43739</v>
      </c>
      <c r="F183" t="s">
        <v>257</v>
      </c>
      <c r="G183" t="s">
        <v>2305</v>
      </c>
      <c r="H183" t="s">
        <v>256</v>
      </c>
      <c r="I183" t="s">
        <v>255</v>
      </c>
      <c r="J183" s="6" t="s">
        <v>2549</v>
      </c>
    </row>
    <row r="184" spans="1:10" hidden="1" x14ac:dyDescent="0.2">
      <c r="A184" s="5" t="s">
        <v>320</v>
      </c>
      <c r="B184" t="s">
        <v>87</v>
      </c>
      <c r="C184" t="s">
        <v>2518</v>
      </c>
      <c r="D184" t="s">
        <v>95</v>
      </c>
      <c r="E184" s="3">
        <v>43739</v>
      </c>
      <c r="F184" t="s">
        <v>322</v>
      </c>
      <c r="G184" t="s">
        <v>2305</v>
      </c>
      <c r="H184" t="s">
        <v>321</v>
      </c>
      <c r="I184" t="s">
        <v>307</v>
      </c>
      <c r="J184" s="6" t="s">
        <v>2549</v>
      </c>
    </row>
    <row r="185" spans="1:10" hidden="1" x14ac:dyDescent="0.2">
      <c r="A185" s="5" t="s">
        <v>384</v>
      </c>
      <c r="B185" t="s">
        <v>87</v>
      </c>
      <c r="C185" t="s">
        <v>2518</v>
      </c>
      <c r="E185" s="3">
        <v>43709</v>
      </c>
      <c r="F185" t="s">
        <v>387</v>
      </c>
      <c r="G185" t="s">
        <v>2305</v>
      </c>
      <c r="H185" t="s">
        <v>386</v>
      </c>
      <c r="I185" t="s">
        <v>385</v>
      </c>
      <c r="J185" s="6" t="s">
        <v>2549</v>
      </c>
    </row>
    <row r="186" spans="1:10" hidden="1" x14ac:dyDescent="0.2">
      <c r="A186" s="5" t="s">
        <v>629</v>
      </c>
      <c r="B186" t="s">
        <v>87</v>
      </c>
      <c r="C186" t="s">
        <v>2518</v>
      </c>
      <c r="D186" t="s">
        <v>89</v>
      </c>
      <c r="E186" s="3">
        <v>43709</v>
      </c>
      <c r="F186" t="s">
        <v>632</v>
      </c>
      <c r="G186" t="s">
        <v>2305</v>
      </c>
      <c r="H186" t="s">
        <v>631</v>
      </c>
      <c r="I186" t="s">
        <v>630</v>
      </c>
      <c r="J186" s="6" t="s">
        <v>2549</v>
      </c>
    </row>
    <row r="187" spans="1:10" hidden="1" x14ac:dyDescent="0.2">
      <c r="A187" s="5" t="s">
        <v>957</v>
      </c>
      <c r="B187" t="s">
        <v>87</v>
      </c>
      <c r="C187" t="s">
        <v>2518</v>
      </c>
      <c r="D187" t="s">
        <v>95</v>
      </c>
      <c r="E187" s="3">
        <v>43709</v>
      </c>
      <c r="F187" t="s">
        <v>960</v>
      </c>
      <c r="G187" t="s">
        <v>2305</v>
      </c>
      <c r="H187" t="s">
        <v>959</v>
      </c>
      <c r="I187" t="s">
        <v>958</v>
      </c>
      <c r="J187" s="6" t="s">
        <v>2549</v>
      </c>
    </row>
    <row r="188" spans="1:10" hidden="1" x14ac:dyDescent="0.2">
      <c r="A188" s="5" t="s">
        <v>1289</v>
      </c>
      <c r="B188" t="s">
        <v>87</v>
      </c>
      <c r="C188" t="s">
        <v>2519</v>
      </c>
      <c r="D188" t="s">
        <v>95</v>
      </c>
      <c r="E188" s="3">
        <v>43709</v>
      </c>
      <c r="G188" t="s">
        <v>2305</v>
      </c>
      <c r="H188" t="s">
        <v>1290</v>
      </c>
      <c r="I188" t="s">
        <v>1257</v>
      </c>
      <c r="J188" s="6" t="s">
        <v>2549</v>
      </c>
    </row>
    <row r="189" spans="1:10" hidden="1" x14ac:dyDescent="0.2">
      <c r="A189" s="5" t="s">
        <v>1310</v>
      </c>
      <c r="B189" t="s">
        <v>93</v>
      </c>
      <c r="C189" t="s">
        <v>2518</v>
      </c>
      <c r="D189" t="s">
        <v>124</v>
      </c>
      <c r="E189" s="3">
        <v>43709</v>
      </c>
      <c r="F189" t="s">
        <v>1312</v>
      </c>
      <c r="G189" t="s">
        <v>2305</v>
      </c>
      <c r="H189" t="s">
        <v>1311</v>
      </c>
      <c r="I189" t="s">
        <v>847</v>
      </c>
      <c r="J189" s="6" t="s">
        <v>2549</v>
      </c>
    </row>
    <row r="190" spans="1:10" hidden="1" x14ac:dyDescent="0.2">
      <c r="A190" s="5" t="s">
        <v>388</v>
      </c>
      <c r="B190" t="s">
        <v>87</v>
      </c>
      <c r="C190" t="s">
        <v>2518</v>
      </c>
      <c r="D190" t="s">
        <v>95</v>
      </c>
      <c r="E190" s="3">
        <v>43678</v>
      </c>
      <c r="G190" t="s">
        <v>2305</v>
      </c>
      <c r="H190" t="s">
        <v>390</v>
      </c>
      <c r="I190" t="s">
        <v>389</v>
      </c>
      <c r="J190" s="6" t="s">
        <v>2549</v>
      </c>
    </row>
    <row r="191" spans="1:10" hidden="1" x14ac:dyDescent="0.2">
      <c r="A191" s="5" t="s">
        <v>633</v>
      </c>
      <c r="B191" t="s">
        <v>87</v>
      </c>
      <c r="C191" t="s">
        <v>2518</v>
      </c>
      <c r="D191" t="s">
        <v>95</v>
      </c>
      <c r="E191" s="3">
        <v>43678</v>
      </c>
      <c r="G191" t="s">
        <v>2305</v>
      </c>
      <c r="H191" t="s">
        <v>634</v>
      </c>
      <c r="I191" t="s">
        <v>389</v>
      </c>
      <c r="J191" s="6" t="s">
        <v>2549</v>
      </c>
    </row>
    <row r="192" spans="1:10" hidden="1" x14ac:dyDescent="0.2">
      <c r="A192" s="5" t="s">
        <v>262</v>
      </c>
      <c r="B192" t="s">
        <v>87</v>
      </c>
      <c r="C192" t="s">
        <v>2518</v>
      </c>
      <c r="D192" t="s">
        <v>89</v>
      </c>
      <c r="E192" s="3">
        <v>43647</v>
      </c>
      <c r="F192" t="s">
        <v>265</v>
      </c>
      <c r="G192" t="s">
        <v>2305</v>
      </c>
      <c r="H192" t="s">
        <v>264</v>
      </c>
      <c r="I192" t="s">
        <v>263</v>
      </c>
      <c r="J192" s="6" t="s">
        <v>2549</v>
      </c>
    </row>
    <row r="193" spans="1:10" hidden="1" x14ac:dyDescent="0.2">
      <c r="A193" s="5" t="s">
        <v>266</v>
      </c>
      <c r="B193" t="s">
        <v>93</v>
      </c>
      <c r="C193" t="s">
        <v>2518</v>
      </c>
      <c r="D193" t="s">
        <v>89</v>
      </c>
      <c r="E193" s="3">
        <v>43647</v>
      </c>
      <c r="F193" t="s">
        <v>268</v>
      </c>
      <c r="G193" t="s">
        <v>2305</v>
      </c>
      <c r="H193" t="s">
        <v>267</v>
      </c>
      <c r="I193" t="s">
        <v>251</v>
      </c>
      <c r="J193" s="6" t="s">
        <v>2549</v>
      </c>
    </row>
    <row r="194" spans="1:10" hidden="1" x14ac:dyDescent="0.2">
      <c r="A194" s="5" t="s">
        <v>391</v>
      </c>
      <c r="B194" t="s">
        <v>87</v>
      </c>
      <c r="C194" t="s">
        <v>2518</v>
      </c>
      <c r="D194" t="s">
        <v>89</v>
      </c>
      <c r="E194" s="3">
        <v>43647</v>
      </c>
      <c r="F194" t="s">
        <v>393</v>
      </c>
      <c r="G194" t="s">
        <v>2305</v>
      </c>
      <c r="H194" t="s">
        <v>392</v>
      </c>
      <c r="I194" t="s">
        <v>263</v>
      </c>
      <c r="J194" s="6" t="s">
        <v>2549</v>
      </c>
    </row>
    <row r="195" spans="1:10" hidden="1" x14ac:dyDescent="0.2">
      <c r="A195" s="5" t="s">
        <v>864</v>
      </c>
      <c r="B195" t="s">
        <v>157</v>
      </c>
      <c r="C195" t="s">
        <v>2519</v>
      </c>
      <c r="D195" t="s">
        <v>103</v>
      </c>
      <c r="E195" s="3">
        <v>43647</v>
      </c>
      <c r="G195" t="s">
        <v>2305</v>
      </c>
      <c r="H195" t="s">
        <v>865</v>
      </c>
      <c r="I195"/>
      <c r="J195" s="6" t="s">
        <v>2549</v>
      </c>
    </row>
    <row r="196" spans="1:10" hidden="1" x14ac:dyDescent="0.2">
      <c r="A196" s="5" t="s">
        <v>1066</v>
      </c>
      <c r="B196" t="s">
        <v>87</v>
      </c>
      <c r="C196" t="s">
        <v>2518</v>
      </c>
      <c r="D196" t="s">
        <v>89</v>
      </c>
      <c r="E196" s="3">
        <v>43647</v>
      </c>
      <c r="F196" t="s">
        <v>1068</v>
      </c>
      <c r="G196" t="s">
        <v>2305</v>
      </c>
      <c r="H196" t="s">
        <v>1067</v>
      </c>
      <c r="I196" t="s">
        <v>263</v>
      </c>
      <c r="J196" s="6" t="s">
        <v>2549</v>
      </c>
    </row>
    <row r="197" spans="1:10" hidden="1" x14ac:dyDescent="0.2">
      <c r="A197" s="5" t="s">
        <v>1187</v>
      </c>
      <c r="B197" t="s">
        <v>87</v>
      </c>
      <c r="C197" t="s">
        <v>2518</v>
      </c>
      <c r="D197" t="s">
        <v>89</v>
      </c>
      <c r="E197" s="3">
        <v>43647</v>
      </c>
      <c r="F197" t="s">
        <v>1189</v>
      </c>
      <c r="G197" t="s">
        <v>2305</v>
      </c>
      <c r="H197" t="s">
        <v>1188</v>
      </c>
      <c r="I197" t="s">
        <v>263</v>
      </c>
      <c r="J197" s="6" t="s">
        <v>2549</v>
      </c>
    </row>
    <row r="198" spans="1:10" hidden="1" x14ac:dyDescent="0.2">
      <c r="A198" s="5" t="s">
        <v>217</v>
      </c>
      <c r="B198" t="s">
        <v>93</v>
      </c>
      <c r="C198" t="s">
        <v>2519</v>
      </c>
      <c r="D198" t="s">
        <v>89</v>
      </c>
      <c r="E198" s="3">
        <v>43617</v>
      </c>
      <c r="F198" t="s">
        <v>220</v>
      </c>
      <c r="G198" t="s">
        <v>2305</v>
      </c>
      <c r="H198" t="s">
        <v>219</v>
      </c>
      <c r="I198" t="s">
        <v>218</v>
      </c>
      <c r="J198" s="6" t="s">
        <v>2565</v>
      </c>
    </row>
    <row r="199" spans="1:10" hidden="1" x14ac:dyDescent="0.2">
      <c r="A199" s="5" t="s">
        <v>1152</v>
      </c>
      <c r="B199" t="s">
        <v>87</v>
      </c>
      <c r="C199" t="s">
        <v>2518</v>
      </c>
      <c r="D199" t="s">
        <v>95</v>
      </c>
      <c r="E199" s="3">
        <v>43617</v>
      </c>
      <c r="F199" t="s">
        <v>1155</v>
      </c>
      <c r="G199" t="s">
        <v>2305</v>
      </c>
      <c r="H199" t="s">
        <v>1154</v>
      </c>
      <c r="I199" t="s">
        <v>1153</v>
      </c>
      <c r="J199" s="6" t="s">
        <v>2565</v>
      </c>
    </row>
    <row r="200" spans="1:10" hidden="1" x14ac:dyDescent="0.2">
      <c r="A200" s="5" t="s">
        <v>269</v>
      </c>
      <c r="B200" t="s">
        <v>87</v>
      </c>
      <c r="C200" t="s">
        <v>2518</v>
      </c>
      <c r="D200" t="s">
        <v>95</v>
      </c>
      <c r="E200" s="3">
        <v>43586</v>
      </c>
      <c r="F200" t="s">
        <v>272</v>
      </c>
      <c r="G200" t="s">
        <v>2305</v>
      </c>
      <c r="H200" t="s">
        <v>271</v>
      </c>
      <c r="I200" t="s">
        <v>270</v>
      </c>
      <c r="J200" s="6" t="s">
        <v>2565</v>
      </c>
    </row>
    <row r="201" spans="1:10" hidden="1" x14ac:dyDescent="0.2">
      <c r="A201" s="5" t="s">
        <v>866</v>
      </c>
      <c r="B201" t="s">
        <v>87</v>
      </c>
      <c r="C201" t="s">
        <v>2519</v>
      </c>
      <c r="D201" t="s">
        <v>103</v>
      </c>
      <c r="E201" s="3">
        <v>43556</v>
      </c>
      <c r="F201" t="s">
        <v>869</v>
      </c>
      <c r="G201" t="s">
        <v>2305</v>
      </c>
      <c r="H201" t="s">
        <v>868</v>
      </c>
      <c r="I201" t="s">
        <v>867</v>
      </c>
      <c r="J201" s="6" t="s">
        <v>2565</v>
      </c>
    </row>
    <row r="202" spans="1:10" hidden="1" x14ac:dyDescent="0.2">
      <c r="A202" s="5" t="s">
        <v>1006</v>
      </c>
      <c r="B202" t="s">
        <v>87</v>
      </c>
      <c r="C202" t="s">
        <v>2519</v>
      </c>
      <c r="D202" t="s">
        <v>210</v>
      </c>
      <c r="E202" s="3">
        <v>43556</v>
      </c>
      <c r="F202" t="s">
        <v>1008</v>
      </c>
      <c r="G202" t="s">
        <v>2305</v>
      </c>
      <c r="H202" t="s">
        <v>1007</v>
      </c>
      <c r="I202" t="s">
        <v>2471</v>
      </c>
      <c r="J202" s="6" t="s">
        <v>2565</v>
      </c>
    </row>
    <row r="203" spans="1:10" hidden="1" x14ac:dyDescent="0.2">
      <c r="A203" s="5" t="s">
        <v>1135</v>
      </c>
      <c r="B203" t="s">
        <v>87</v>
      </c>
      <c r="C203" t="s">
        <v>2518</v>
      </c>
      <c r="D203" t="s">
        <v>103</v>
      </c>
      <c r="E203" s="3">
        <v>43556</v>
      </c>
      <c r="F203" t="s">
        <v>1138</v>
      </c>
      <c r="G203" t="s">
        <v>2305</v>
      </c>
      <c r="H203" t="s">
        <v>1137</v>
      </c>
      <c r="I203" t="s">
        <v>1136</v>
      </c>
      <c r="J203" s="6" t="s">
        <v>2565</v>
      </c>
    </row>
    <row r="204" spans="1:10" hidden="1" x14ac:dyDescent="0.2">
      <c r="A204" s="5" t="s">
        <v>1204</v>
      </c>
      <c r="B204" t="s">
        <v>87</v>
      </c>
      <c r="C204" t="s">
        <v>2519</v>
      </c>
      <c r="D204" t="s">
        <v>210</v>
      </c>
      <c r="E204" s="3">
        <v>43556</v>
      </c>
      <c r="F204" t="s">
        <v>1206</v>
      </c>
      <c r="G204" t="s">
        <v>2305</v>
      </c>
      <c r="H204" t="s">
        <v>1205</v>
      </c>
      <c r="I204" t="s">
        <v>2471</v>
      </c>
      <c r="J204" s="6" t="s">
        <v>2565</v>
      </c>
    </row>
    <row r="205" spans="1:10" hidden="1" x14ac:dyDescent="0.2">
      <c r="A205" s="5" t="s">
        <v>1286</v>
      </c>
      <c r="B205" t="s">
        <v>87</v>
      </c>
      <c r="C205" t="s">
        <v>2519</v>
      </c>
      <c r="D205" t="s">
        <v>210</v>
      </c>
      <c r="E205" s="3">
        <v>43556</v>
      </c>
      <c r="F205" t="s">
        <v>1288</v>
      </c>
      <c r="G205" t="s">
        <v>2305</v>
      </c>
      <c r="H205" t="s">
        <v>1287</v>
      </c>
      <c r="I205" t="s">
        <v>2471</v>
      </c>
      <c r="J205" s="6" t="s">
        <v>2565</v>
      </c>
    </row>
    <row r="206" spans="1:10" hidden="1" x14ac:dyDescent="0.2">
      <c r="A206" s="5" t="s">
        <v>258</v>
      </c>
      <c r="B206" t="s">
        <v>87</v>
      </c>
      <c r="C206" t="s">
        <v>2518</v>
      </c>
      <c r="D206" t="s">
        <v>210</v>
      </c>
      <c r="E206" s="3">
        <v>43525</v>
      </c>
      <c r="F206" t="s">
        <v>261</v>
      </c>
      <c r="G206" t="s">
        <v>2305</v>
      </c>
      <c r="H206" t="s">
        <v>260</v>
      </c>
      <c r="I206" t="s">
        <v>259</v>
      </c>
      <c r="J206" s="6" t="s">
        <v>2565</v>
      </c>
    </row>
    <row r="207" spans="1:10" hidden="1" x14ac:dyDescent="0.2">
      <c r="A207" s="5" t="s">
        <v>1058</v>
      </c>
      <c r="B207" t="s">
        <v>87</v>
      </c>
      <c r="C207" t="s">
        <v>2518</v>
      </c>
      <c r="D207" t="s">
        <v>95</v>
      </c>
      <c r="E207" s="3">
        <v>43497</v>
      </c>
      <c r="F207" t="s">
        <v>1061</v>
      </c>
      <c r="G207" t="s">
        <v>2305</v>
      </c>
      <c r="H207" t="s">
        <v>1060</v>
      </c>
      <c r="I207" t="s">
        <v>1059</v>
      </c>
      <c r="J207" s="6" t="s">
        <v>2565</v>
      </c>
    </row>
    <row r="208" spans="1:10" hidden="1" x14ac:dyDescent="0.2">
      <c r="A208" s="5" t="s">
        <v>1062</v>
      </c>
      <c r="B208" t="s">
        <v>93</v>
      </c>
      <c r="C208" t="s">
        <v>2518</v>
      </c>
      <c r="E208" s="3">
        <v>43497</v>
      </c>
      <c r="F208" t="s">
        <v>1065</v>
      </c>
      <c r="G208" t="s">
        <v>2305</v>
      </c>
      <c r="H208" t="s">
        <v>1064</v>
      </c>
      <c r="I208" t="s">
        <v>1063</v>
      </c>
      <c r="J208" s="6" t="s">
        <v>2565</v>
      </c>
    </row>
    <row r="209" spans="1:10" hidden="1" x14ac:dyDescent="0.2">
      <c r="A209" s="5" t="s">
        <v>1139</v>
      </c>
      <c r="B209" t="s">
        <v>87</v>
      </c>
      <c r="C209" t="s">
        <v>2518</v>
      </c>
      <c r="D209" t="s">
        <v>95</v>
      </c>
      <c r="E209" s="3">
        <v>43497</v>
      </c>
      <c r="F209" t="s">
        <v>1142</v>
      </c>
      <c r="G209" t="s">
        <v>2305</v>
      </c>
      <c r="H209" t="s">
        <v>1141</v>
      </c>
      <c r="I209" t="s">
        <v>1140</v>
      </c>
      <c r="J209" s="6" t="s">
        <v>2565</v>
      </c>
    </row>
    <row r="210" spans="1:10" hidden="1" x14ac:dyDescent="0.2">
      <c r="A210" s="5" t="s">
        <v>1002</v>
      </c>
      <c r="B210" t="s">
        <v>93</v>
      </c>
      <c r="C210" t="s">
        <v>2519</v>
      </c>
      <c r="D210" t="s">
        <v>103</v>
      </c>
      <c r="E210" s="3">
        <v>43466</v>
      </c>
      <c r="F210" t="s">
        <v>1005</v>
      </c>
      <c r="G210" t="s">
        <v>2305</v>
      </c>
      <c r="H210" t="s">
        <v>1004</v>
      </c>
      <c r="I210" t="s">
        <v>1003</v>
      </c>
      <c r="J210" s="6" t="s">
        <v>2565</v>
      </c>
    </row>
    <row r="211" spans="1:10" hidden="1" x14ac:dyDescent="0.2">
      <c r="A211" s="5" t="s">
        <v>806</v>
      </c>
      <c r="B211" t="s">
        <v>157</v>
      </c>
      <c r="C211" t="s">
        <v>2518</v>
      </c>
      <c r="D211" t="s">
        <v>103</v>
      </c>
      <c r="E211" s="3">
        <v>43435</v>
      </c>
      <c r="G211" t="s">
        <v>2305</v>
      </c>
      <c r="H211" t="s">
        <v>807</v>
      </c>
      <c r="I211"/>
      <c r="J211" s="6" t="s">
        <v>2573</v>
      </c>
    </row>
    <row r="212" spans="1:10" hidden="1" x14ac:dyDescent="0.2">
      <c r="A212" s="5" t="s">
        <v>997</v>
      </c>
      <c r="B212" t="s">
        <v>87</v>
      </c>
      <c r="C212" t="s">
        <v>2519</v>
      </c>
      <c r="E212" s="3">
        <v>43405</v>
      </c>
      <c r="G212" t="s">
        <v>2305</v>
      </c>
      <c r="H212" t="s">
        <v>999</v>
      </c>
      <c r="I212" t="s">
        <v>998</v>
      </c>
      <c r="J212" s="6" t="s">
        <v>2573</v>
      </c>
    </row>
    <row r="213" spans="1:10" hidden="1" x14ac:dyDescent="0.2">
      <c r="A213" s="5" t="s">
        <v>1000</v>
      </c>
      <c r="B213" t="s">
        <v>157</v>
      </c>
      <c r="C213" t="s">
        <v>2519</v>
      </c>
      <c r="D213" t="s">
        <v>103</v>
      </c>
      <c r="E213" s="3">
        <v>43405</v>
      </c>
      <c r="G213" t="s">
        <v>2305</v>
      </c>
      <c r="H213" t="s">
        <v>1001</v>
      </c>
      <c r="I213"/>
      <c r="J213" s="6" t="s">
        <v>2573</v>
      </c>
    </row>
    <row r="214" spans="1:10" hidden="1" x14ac:dyDescent="0.2">
      <c r="A214" s="5" t="s">
        <v>1050</v>
      </c>
      <c r="B214" t="s">
        <v>235</v>
      </c>
      <c r="C214" t="s">
        <v>2518</v>
      </c>
      <c r="E214" s="3">
        <v>43405</v>
      </c>
      <c r="G214" t="s">
        <v>2305</v>
      </c>
      <c r="H214" t="s">
        <v>1051</v>
      </c>
      <c r="I214"/>
      <c r="J214" s="6" t="s">
        <v>2573</v>
      </c>
    </row>
    <row r="215" spans="1:10" hidden="1" x14ac:dyDescent="0.2">
      <c r="A215" s="5" t="s">
        <v>377</v>
      </c>
      <c r="B215" t="s">
        <v>87</v>
      </c>
      <c r="C215" t="s">
        <v>2518</v>
      </c>
      <c r="D215" t="s">
        <v>89</v>
      </c>
      <c r="E215" s="3">
        <v>43374</v>
      </c>
      <c r="F215" t="s">
        <v>380</v>
      </c>
      <c r="G215" t="s">
        <v>2305</v>
      </c>
      <c r="H215" t="s">
        <v>379</v>
      </c>
      <c r="I215" t="s">
        <v>378</v>
      </c>
      <c r="J215" s="6" t="s">
        <v>2573</v>
      </c>
    </row>
    <row r="216" spans="1:10" hidden="1" x14ac:dyDescent="0.2">
      <c r="A216" s="5" t="s">
        <v>1052</v>
      </c>
      <c r="B216" t="s">
        <v>87</v>
      </c>
      <c r="C216" t="s">
        <v>2518</v>
      </c>
      <c r="D216" t="s">
        <v>89</v>
      </c>
      <c r="E216" s="3">
        <v>43374</v>
      </c>
      <c r="F216" t="s">
        <v>1054</v>
      </c>
      <c r="G216" t="s">
        <v>2305</v>
      </c>
      <c r="H216" t="s">
        <v>1053</v>
      </c>
      <c r="I216" t="s">
        <v>378</v>
      </c>
      <c r="J216" s="6" t="s">
        <v>2573</v>
      </c>
    </row>
    <row r="217" spans="1:10" hidden="1" x14ac:dyDescent="0.2">
      <c r="A217" s="5" t="s">
        <v>1046</v>
      </c>
      <c r="B217" t="s">
        <v>87</v>
      </c>
      <c r="C217" t="s">
        <v>2518</v>
      </c>
      <c r="D217" t="s">
        <v>95</v>
      </c>
      <c r="E217" s="3">
        <v>43344</v>
      </c>
      <c r="F217" t="s">
        <v>1049</v>
      </c>
      <c r="G217" t="s">
        <v>2305</v>
      </c>
      <c r="H217" t="s">
        <v>1048</v>
      </c>
      <c r="I217" t="s">
        <v>1047</v>
      </c>
      <c r="J217" s="6" t="s">
        <v>2573</v>
      </c>
    </row>
    <row r="218" spans="1:10" hidden="1" x14ac:dyDescent="0.2">
      <c r="A218" s="5" t="s">
        <v>1097</v>
      </c>
      <c r="B218" t="s">
        <v>87</v>
      </c>
      <c r="C218" t="s">
        <v>2519</v>
      </c>
      <c r="D218" t="s">
        <v>210</v>
      </c>
      <c r="E218" s="3">
        <v>43344</v>
      </c>
      <c r="F218" t="s">
        <v>1100</v>
      </c>
      <c r="G218" t="s">
        <v>2305</v>
      </c>
      <c r="H218" t="s">
        <v>1099</v>
      </c>
      <c r="I218" t="s">
        <v>1098</v>
      </c>
      <c r="J218" s="6" t="s">
        <v>2573</v>
      </c>
    </row>
    <row r="219" spans="1:10" hidden="1" x14ac:dyDescent="0.2">
      <c r="A219" s="5" t="s">
        <v>1359</v>
      </c>
      <c r="B219" t="s">
        <v>87</v>
      </c>
      <c r="C219" t="s">
        <v>2518</v>
      </c>
      <c r="D219" t="s">
        <v>95</v>
      </c>
      <c r="E219" s="3">
        <v>43344</v>
      </c>
      <c r="F219" t="s">
        <v>1362</v>
      </c>
      <c r="G219" t="s">
        <v>2305</v>
      </c>
      <c r="H219" t="s">
        <v>1361</v>
      </c>
      <c r="I219" t="s">
        <v>1360</v>
      </c>
      <c r="J219" s="6" t="s">
        <v>2573</v>
      </c>
    </row>
    <row r="220" spans="1:10" hidden="1" x14ac:dyDescent="0.2">
      <c r="A220" s="5" t="s">
        <v>1363</v>
      </c>
      <c r="B220" t="s">
        <v>93</v>
      </c>
      <c r="C220" t="s">
        <v>2518</v>
      </c>
      <c r="D220" t="s">
        <v>124</v>
      </c>
      <c r="E220" s="3">
        <v>43313</v>
      </c>
      <c r="F220" t="s">
        <v>1365</v>
      </c>
      <c r="G220" t="s">
        <v>2305</v>
      </c>
      <c r="H220" t="s">
        <v>1364</v>
      </c>
      <c r="I220" t="s">
        <v>303</v>
      </c>
      <c r="J220" s="6" t="s">
        <v>2573</v>
      </c>
    </row>
    <row r="221" spans="1:10" hidden="1" x14ac:dyDescent="0.2">
      <c r="A221" s="5" t="s">
        <v>941</v>
      </c>
      <c r="B221" t="s">
        <v>87</v>
      </c>
      <c r="C221" t="s">
        <v>2519</v>
      </c>
      <c r="D221" t="s">
        <v>95</v>
      </c>
      <c r="E221" s="3">
        <v>43282</v>
      </c>
      <c r="G221" t="s">
        <v>2305</v>
      </c>
      <c r="H221" t="s">
        <v>943</v>
      </c>
      <c r="I221" t="s">
        <v>942</v>
      </c>
      <c r="J221" s="6" t="s">
        <v>2573</v>
      </c>
    </row>
    <row r="222" spans="1:10" hidden="1" x14ac:dyDescent="0.2">
      <c r="A222" s="5" t="s">
        <v>1501</v>
      </c>
      <c r="B222" t="s">
        <v>87</v>
      </c>
      <c r="C222" t="s">
        <v>2519</v>
      </c>
      <c r="E222" s="3">
        <v>43252</v>
      </c>
      <c r="F222" t="s">
        <v>2324</v>
      </c>
      <c r="G222" t="s">
        <v>2305</v>
      </c>
      <c r="H222" t="s">
        <v>2326</v>
      </c>
      <c r="I222" t="s">
        <v>2325</v>
      </c>
      <c r="J222" s="6" t="s">
        <v>2552</v>
      </c>
    </row>
    <row r="223" spans="1:10" hidden="1" x14ac:dyDescent="0.2">
      <c r="A223" s="5" t="s">
        <v>381</v>
      </c>
      <c r="B223" t="s">
        <v>87</v>
      </c>
      <c r="C223" t="s">
        <v>2518</v>
      </c>
      <c r="D223" t="s">
        <v>95</v>
      </c>
      <c r="E223" s="3">
        <v>43252</v>
      </c>
      <c r="G223" t="s">
        <v>2305</v>
      </c>
      <c r="H223" t="s">
        <v>383</v>
      </c>
      <c r="I223" t="s">
        <v>382</v>
      </c>
      <c r="J223" s="6" t="s">
        <v>2552</v>
      </c>
    </row>
    <row r="224" spans="1:10" hidden="1" x14ac:dyDescent="0.2">
      <c r="A224" s="5" t="s">
        <v>1055</v>
      </c>
      <c r="B224" t="s">
        <v>87</v>
      </c>
      <c r="C224" t="s">
        <v>2518</v>
      </c>
      <c r="D224" t="s">
        <v>95</v>
      </c>
      <c r="E224" s="3">
        <v>43252</v>
      </c>
      <c r="G224" t="s">
        <v>2305</v>
      </c>
      <c r="H224" t="s">
        <v>1057</v>
      </c>
      <c r="I224" t="s">
        <v>1056</v>
      </c>
      <c r="J224" s="6" t="s">
        <v>2552</v>
      </c>
    </row>
    <row r="225" spans="1:10" hidden="1" x14ac:dyDescent="0.2">
      <c r="A225" s="5" t="s">
        <v>1159</v>
      </c>
      <c r="B225" t="s">
        <v>93</v>
      </c>
      <c r="C225" t="s">
        <v>2518</v>
      </c>
      <c r="D225" t="s">
        <v>103</v>
      </c>
      <c r="E225" s="3">
        <v>43252</v>
      </c>
      <c r="F225" t="s">
        <v>1162</v>
      </c>
      <c r="G225" t="s">
        <v>2305</v>
      </c>
      <c r="H225" t="s">
        <v>1161</v>
      </c>
      <c r="I225" t="s">
        <v>1160</v>
      </c>
      <c r="J225" s="6" t="s">
        <v>2552</v>
      </c>
    </row>
    <row r="226" spans="1:10" hidden="1" x14ac:dyDescent="0.2">
      <c r="A226" s="5" t="s">
        <v>778</v>
      </c>
      <c r="B226" t="s">
        <v>93</v>
      </c>
      <c r="C226" t="s">
        <v>2518</v>
      </c>
      <c r="D226" t="s">
        <v>124</v>
      </c>
      <c r="E226" s="3">
        <v>43221</v>
      </c>
      <c r="F226" t="s">
        <v>780</v>
      </c>
      <c r="G226" t="s">
        <v>2305</v>
      </c>
      <c r="H226" t="s">
        <v>779</v>
      </c>
      <c r="I226" t="s">
        <v>197</v>
      </c>
      <c r="J226" s="6" t="s">
        <v>2552</v>
      </c>
    </row>
    <row r="227" spans="1:10" hidden="1" x14ac:dyDescent="0.2">
      <c r="A227" s="5" t="s">
        <v>135</v>
      </c>
      <c r="B227" t="s">
        <v>136</v>
      </c>
      <c r="C227" t="s">
        <v>2519</v>
      </c>
      <c r="E227" s="3">
        <v>43191</v>
      </c>
      <c r="F227" t="s">
        <v>139</v>
      </c>
      <c r="G227" t="s">
        <v>2305</v>
      </c>
      <c r="H227" t="s">
        <v>138</v>
      </c>
      <c r="I227" t="s">
        <v>137</v>
      </c>
      <c r="J227" s="6" t="s">
        <v>2552</v>
      </c>
    </row>
    <row r="228" spans="1:10" hidden="1" x14ac:dyDescent="0.2">
      <c r="A228" s="5" t="s">
        <v>436</v>
      </c>
      <c r="B228" t="s">
        <v>87</v>
      </c>
      <c r="C228" t="s">
        <v>2518</v>
      </c>
      <c r="D228" t="s">
        <v>89</v>
      </c>
      <c r="E228" s="3">
        <v>43191</v>
      </c>
      <c r="F228" t="s">
        <v>439</v>
      </c>
      <c r="G228" t="s">
        <v>2305</v>
      </c>
      <c r="H228" t="s">
        <v>438</v>
      </c>
      <c r="I228" t="s">
        <v>437</v>
      </c>
      <c r="J228" s="6" t="s">
        <v>2552</v>
      </c>
    </row>
    <row r="229" spans="1:10" hidden="1" x14ac:dyDescent="0.2">
      <c r="A229" s="5" t="s">
        <v>934</v>
      </c>
      <c r="B229" t="s">
        <v>87</v>
      </c>
      <c r="C229" t="s">
        <v>2519</v>
      </c>
      <c r="D229" t="s">
        <v>103</v>
      </c>
      <c r="E229" s="3">
        <v>43191</v>
      </c>
      <c r="F229" t="s">
        <v>937</v>
      </c>
      <c r="G229" t="s">
        <v>2305</v>
      </c>
      <c r="H229" t="s">
        <v>936</v>
      </c>
      <c r="I229" t="s">
        <v>935</v>
      </c>
      <c r="J229" s="6" t="s">
        <v>2552</v>
      </c>
    </row>
    <row r="230" spans="1:10" hidden="1" x14ac:dyDescent="0.2">
      <c r="A230" s="5" t="s">
        <v>954</v>
      </c>
      <c r="B230" t="s">
        <v>87</v>
      </c>
      <c r="C230" t="s">
        <v>2518</v>
      </c>
      <c r="D230" t="s">
        <v>89</v>
      </c>
      <c r="E230" s="3">
        <v>43191</v>
      </c>
      <c r="F230" t="s">
        <v>956</v>
      </c>
      <c r="G230" t="s">
        <v>2305</v>
      </c>
      <c r="H230" t="s">
        <v>955</v>
      </c>
      <c r="I230" t="s">
        <v>437</v>
      </c>
      <c r="J230" s="6" t="s">
        <v>2552</v>
      </c>
    </row>
    <row r="231" spans="1:10" hidden="1" x14ac:dyDescent="0.2">
      <c r="A231" s="5" t="s">
        <v>995</v>
      </c>
      <c r="B231" t="s">
        <v>87</v>
      </c>
      <c r="C231" t="s">
        <v>2519</v>
      </c>
      <c r="D231" t="s">
        <v>210</v>
      </c>
      <c r="E231" s="3">
        <v>43191</v>
      </c>
      <c r="G231" t="s">
        <v>2305</v>
      </c>
      <c r="H231" t="s">
        <v>996</v>
      </c>
      <c r="I231" t="s">
        <v>2470</v>
      </c>
      <c r="J231" s="6" t="s">
        <v>2552</v>
      </c>
    </row>
    <row r="232" spans="1:10" hidden="1" x14ac:dyDescent="0.2">
      <c r="A232" s="5" t="s">
        <v>1279</v>
      </c>
      <c r="B232" t="s">
        <v>87</v>
      </c>
      <c r="C232" t="s">
        <v>2519</v>
      </c>
      <c r="D232" t="s">
        <v>210</v>
      </c>
      <c r="E232" s="3">
        <v>43191</v>
      </c>
      <c r="F232" t="s">
        <v>1281</v>
      </c>
      <c r="G232" t="s">
        <v>2305</v>
      </c>
      <c r="H232" t="s">
        <v>1280</v>
      </c>
      <c r="I232" t="s">
        <v>2470</v>
      </c>
      <c r="J232" s="6" t="s">
        <v>2552</v>
      </c>
    </row>
    <row r="233" spans="1:10" hidden="1" x14ac:dyDescent="0.2">
      <c r="A233" s="5" t="s">
        <v>250</v>
      </c>
      <c r="B233" t="s">
        <v>93</v>
      </c>
      <c r="C233" t="s">
        <v>2518</v>
      </c>
      <c r="D233" t="s">
        <v>89</v>
      </c>
      <c r="E233" s="3">
        <v>43160</v>
      </c>
      <c r="F233" t="s">
        <v>253</v>
      </c>
      <c r="G233" t="s">
        <v>2305</v>
      </c>
      <c r="H233" t="s">
        <v>252</v>
      </c>
      <c r="I233" t="s">
        <v>251</v>
      </c>
      <c r="J233" s="6" t="s">
        <v>2552</v>
      </c>
    </row>
    <row r="234" spans="1:10" hidden="1" x14ac:dyDescent="0.2">
      <c r="A234" s="5" t="s">
        <v>1282</v>
      </c>
      <c r="B234" t="s">
        <v>93</v>
      </c>
      <c r="C234" t="s">
        <v>2519</v>
      </c>
      <c r="E234" s="3">
        <v>43160</v>
      </c>
      <c r="F234" t="s">
        <v>1285</v>
      </c>
      <c r="G234" t="s">
        <v>2305</v>
      </c>
      <c r="H234" t="s">
        <v>1284</v>
      </c>
      <c r="I234" t="s">
        <v>1283</v>
      </c>
      <c r="J234" s="6" t="s">
        <v>2552</v>
      </c>
    </row>
    <row r="235" spans="1:10" hidden="1" x14ac:dyDescent="0.2">
      <c r="A235" s="5" t="s">
        <v>402</v>
      </c>
      <c r="B235" t="s">
        <v>87</v>
      </c>
      <c r="C235" t="s">
        <v>2518</v>
      </c>
      <c r="E235" s="3">
        <v>43040</v>
      </c>
      <c r="F235" t="s">
        <v>405</v>
      </c>
      <c r="G235" t="s">
        <v>2305</v>
      </c>
      <c r="H235" t="s">
        <v>404</v>
      </c>
      <c r="I235" t="s">
        <v>403</v>
      </c>
      <c r="J235" s="6" t="s">
        <v>2564</v>
      </c>
    </row>
    <row r="236" spans="1:10" hidden="1" x14ac:dyDescent="0.2">
      <c r="A236" s="5" t="s">
        <v>546</v>
      </c>
      <c r="B236" t="s">
        <v>87</v>
      </c>
      <c r="C236" t="s">
        <v>2518</v>
      </c>
      <c r="E236" s="3">
        <v>43040</v>
      </c>
      <c r="F236" t="s">
        <v>549</v>
      </c>
      <c r="G236" t="s">
        <v>2305</v>
      </c>
      <c r="H236" t="s">
        <v>548</v>
      </c>
      <c r="I236" t="s">
        <v>547</v>
      </c>
      <c r="J236" s="6" t="s">
        <v>2564</v>
      </c>
    </row>
    <row r="237" spans="1:10" hidden="1" x14ac:dyDescent="0.2">
      <c r="A237" s="5" t="s">
        <v>1148</v>
      </c>
      <c r="B237" t="s">
        <v>87</v>
      </c>
      <c r="C237" t="s">
        <v>2518</v>
      </c>
      <c r="D237" t="s">
        <v>103</v>
      </c>
      <c r="E237" s="3">
        <v>43040</v>
      </c>
      <c r="F237" t="s">
        <v>1151</v>
      </c>
      <c r="G237" t="s">
        <v>2305</v>
      </c>
      <c r="H237" t="s">
        <v>1150</v>
      </c>
      <c r="I237" t="s">
        <v>1149</v>
      </c>
      <c r="J237" s="6" t="s">
        <v>2564</v>
      </c>
    </row>
    <row r="238" spans="1:10" hidden="1" x14ac:dyDescent="0.2">
      <c r="A238" s="5" t="s">
        <v>1180</v>
      </c>
      <c r="B238" t="s">
        <v>136</v>
      </c>
      <c r="C238" t="s">
        <v>2518</v>
      </c>
      <c r="E238" s="3">
        <v>43040</v>
      </c>
      <c r="F238" t="s">
        <v>2781</v>
      </c>
      <c r="G238" t="s">
        <v>2305</v>
      </c>
      <c r="H238" t="s">
        <v>1182</v>
      </c>
      <c r="I238" t="s">
        <v>1181</v>
      </c>
      <c r="J238" s="6" t="s">
        <v>2564</v>
      </c>
    </row>
    <row r="239" spans="1:10" hidden="1" x14ac:dyDescent="0.2">
      <c r="A239" s="5" t="s">
        <v>537</v>
      </c>
      <c r="B239" t="s">
        <v>87</v>
      </c>
      <c r="C239" t="s">
        <v>2519</v>
      </c>
      <c r="D239" t="s">
        <v>210</v>
      </c>
      <c r="E239" s="3">
        <v>43009</v>
      </c>
      <c r="F239" t="s">
        <v>539</v>
      </c>
      <c r="G239" t="s">
        <v>2305</v>
      </c>
      <c r="H239" t="s">
        <v>538</v>
      </c>
      <c r="I239" t="s">
        <v>535</v>
      </c>
      <c r="J239" s="6" t="s">
        <v>2564</v>
      </c>
    </row>
    <row r="240" spans="1:10" hidden="1" x14ac:dyDescent="0.2">
      <c r="A240" s="5" t="s">
        <v>246</v>
      </c>
      <c r="B240" t="s">
        <v>87</v>
      </c>
      <c r="C240" t="s">
        <v>2518</v>
      </c>
      <c r="D240" t="s">
        <v>210</v>
      </c>
      <c r="E240" s="3">
        <v>42979</v>
      </c>
      <c r="F240" t="s">
        <v>249</v>
      </c>
      <c r="G240" t="s">
        <v>2305</v>
      </c>
      <c r="H240" t="s">
        <v>248</v>
      </c>
      <c r="I240" t="s">
        <v>247</v>
      </c>
      <c r="J240" s="6" t="s">
        <v>2564</v>
      </c>
    </row>
    <row r="241" spans="1:10" hidden="1" x14ac:dyDescent="0.2">
      <c r="A241" s="5" t="s">
        <v>1036</v>
      </c>
      <c r="B241" t="s">
        <v>87</v>
      </c>
      <c r="C241" t="s">
        <v>2518</v>
      </c>
      <c r="D241" t="s">
        <v>95</v>
      </c>
      <c r="E241" s="3">
        <v>42979</v>
      </c>
      <c r="G241" t="s">
        <v>2305</v>
      </c>
      <c r="H241" t="s">
        <v>1038</v>
      </c>
      <c r="I241" t="s">
        <v>1037</v>
      </c>
      <c r="J241" s="6" t="s">
        <v>2564</v>
      </c>
    </row>
    <row r="242" spans="1:10" hidden="1" x14ac:dyDescent="0.2">
      <c r="A242" s="5" t="s">
        <v>1353</v>
      </c>
      <c r="B242" t="s">
        <v>87</v>
      </c>
      <c r="C242" t="s">
        <v>2518</v>
      </c>
      <c r="D242" t="s">
        <v>95</v>
      </c>
      <c r="E242" s="3">
        <v>42979</v>
      </c>
      <c r="G242" t="s">
        <v>2305</v>
      </c>
      <c r="H242" t="s">
        <v>1354</v>
      </c>
      <c r="I242" t="s">
        <v>1037</v>
      </c>
      <c r="J242" s="6" t="s">
        <v>2564</v>
      </c>
    </row>
    <row r="243" spans="1:10" hidden="1" x14ac:dyDescent="0.2">
      <c r="A243" s="5" t="s">
        <v>1355</v>
      </c>
      <c r="B243" t="s">
        <v>87</v>
      </c>
      <c r="C243" t="s">
        <v>2518</v>
      </c>
      <c r="D243" t="s">
        <v>89</v>
      </c>
      <c r="E243" s="3">
        <v>42979</v>
      </c>
      <c r="F243" t="s">
        <v>1358</v>
      </c>
      <c r="G243" t="s">
        <v>2305</v>
      </c>
      <c r="H243" t="s">
        <v>1357</v>
      </c>
      <c r="I243" t="s">
        <v>1356</v>
      </c>
      <c r="J243" s="6" t="s">
        <v>2564</v>
      </c>
    </row>
    <row r="244" spans="1:10" hidden="1" x14ac:dyDescent="0.2">
      <c r="A244" s="5" t="s">
        <v>861</v>
      </c>
      <c r="B244" t="s">
        <v>87</v>
      </c>
      <c r="C244" t="s">
        <v>2519</v>
      </c>
      <c r="D244" t="s">
        <v>103</v>
      </c>
      <c r="E244" s="3">
        <v>42948</v>
      </c>
      <c r="F244" t="s">
        <v>700</v>
      </c>
      <c r="G244" t="s">
        <v>2305</v>
      </c>
      <c r="H244" t="s">
        <v>863</v>
      </c>
      <c r="I244" t="s">
        <v>862</v>
      </c>
      <c r="J244" s="6" t="s">
        <v>2564</v>
      </c>
    </row>
    <row r="245" spans="1:10" hidden="1" x14ac:dyDescent="0.2">
      <c r="A245" s="5" t="s">
        <v>1183</v>
      </c>
      <c r="B245" t="s">
        <v>93</v>
      </c>
      <c r="C245" t="s">
        <v>2518</v>
      </c>
      <c r="D245" t="s">
        <v>124</v>
      </c>
      <c r="E245" s="3">
        <v>42948</v>
      </c>
      <c r="F245" t="s">
        <v>1186</v>
      </c>
      <c r="G245" t="s">
        <v>2305</v>
      </c>
      <c r="H245" t="s">
        <v>1185</v>
      </c>
      <c r="I245" t="s">
        <v>1184</v>
      </c>
      <c r="J245" s="6" t="s">
        <v>2564</v>
      </c>
    </row>
    <row r="246" spans="1:10" hidden="1" x14ac:dyDescent="0.2">
      <c r="A246" s="5" t="s">
        <v>213</v>
      </c>
      <c r="B246" t="s">
        <v>87</v>
      </c>
      <c r="C246" t="s">
        <v>2519</v>
      </c>
      <c r="D246" t="s">
        <v>95</v>
      </c>
      <c r="E246" s="3">
        <v>42917</v>
      </c>
      <c r="F246" t="s">
        <v>216</v>
      </c>
      <c r="G246" t="s">
        <v>2305</v>
      </c>
      <c r="H246" t="s">
        <v>215</v>
      </c>
      <c r="I246" t="s">
        <v>214</v>
      </c>
      <c r="J246" s="6" t="s">
        <v>2564</v>
      </c>
    </row>
    <row r="247" spans="1:10" hidden="1" x14ac:dyDescent="0.2">
      <c r="A247" s="5" t="s">
        <v>815</v>
      </c>
      <c r="B247" t="s">
        <v>87</v>
      </c>
      <c r="C247" t="s">
        <v>2519</v>
      </c>
      <c r="D247" t="s">
        <v>95</v>
      </c>
      <c r="E247" s="3">
        <v>42917</v>
      </c>
      <c r="F247" t="s">
        <v>818</v>
      </c>
      <c r="G247" t="s">
        <v>2305</v>
      </c>
      <c r="H247" t="s">
        <v>817</v>
      </c>
      <c r="I247" t="s">
        <v>816</v>
      </c>
      <c r="J247" s="6" t="s">
        <v>2564</v>
      </c>
    </row>
    <row r="248" spans="1:10" hidden="1" x14ac:dyDescent="0.2">
      <c r="A248" s="5" t="s">
        <v>374</v>
      </c>
      <c r="B248" t="s">
        <v>87</v>
      </c>
      <c r="C248" t="s">
        <v>2518</v>
      </c>
      <c r="D248" t="s">
        <v>95</v>
      </c>
      <c r="E248" s="3">
        <v>42887</v>
      </c>
      <c r="G248" t="s">
        <v>2305</v>
      </c>
      <c r="H248" t="s">
        <v>376</v>
      </c>
      <c r="I248" t="s">
        <v>375</v>
      </c>
      <c r="J248" s="6" t="s">
        <v>2559</v>
      </c>
    </row>
    <row r="249" spans="1:10" hidden="1" x14ac:dyDescent="0.2">
      <c r="A249" s="5" t="s">
        <v>927</v>
      </c>
      <c r="B249" t="s">
        <v>87</v>
      </c>
      <c r="C249" t="s">
        <v>2519</v>
      </c>
      <c r="D249" t="s">
        <v>103</v>
      </c>
      <c r="E249" s="3">
        <v>42887</v>
      </c>
      <c r="G249" t="s">
        <v>2305</v>
      </c>
      <c r="H249" t="s">
        <v>929</v>
      </c>
      <c r="I249" t="s">
        <v>928</v>
      </c>
      <c r="J249" s="6" t="s">
        <v>2559</v>
      </c>
    </row>
    <row r="250" spans="1:10" hidden="1" x14ac:dyDescent="0.2">
      <c r="A250" s="5" t="s">
        <v>188</v>
      </c>
      <c r="B250" t="s">
        <v>87</v>
      </c>
      <c r="C250" t="s">
        <v>2519</v>
      </c>
      <c r="D250" t="s">
        <v>89</v>
      </c>
      <c r="E250" s="3">
        <v>42856</v>
      </c>
      <c r="F250" t="s">
        <v>191</v>
      </c>
      <c r="G250" t="s">
        <v>2305</v>
      </c>
      <c r="H250" t="s">
        <v>190</v>
      </c>
      <c r="I250" t="s">
        <v>189</v>
      </c>
      <c r="J250" s="6" t="s">
        <v>2559</v>
      </c>
    </row>
    <row r="251" spans="1:10" hidden="1" x14ac:dyDescent="0.2">
      <c r="A251" s="5" t="s">
        <v>768</v>
      </c>
      <c r="B251" t="s">
        <v>87</v>
      </c>
      <c r="C251" t="s">
        <v>2518</v>
      </c>
      <c r="D251" t="s">
        <v>89</v>
      </c>
      <c r="E251" s="3">
        <v>42856</v>
      </c>
      <c r="F251" t="s">
        <v>771</v>
      </c>
      <c r="G251" t="s">
        <v>2305</v>
      </c>
      <c r="H251" t="s">
        <v>770</v>
      </c>
      <c r="I251" t="s">
        <v>769</v>
      </c>
      <c r="J251" s="6" t="s">
        <v>2559</v>
      </c>
    </row>
    <row r="252" spans="1:10" hidden="1" x14ac:dyDescent="0.2">
      <c r="A252" s="5" t="s">
        <v>803</v>
      </c>
      <c r="B252" t="s">
        <v>87</v>
      </c>
      <c r="C252" t="s">
        <v>2518</v>
      </c>
      <c r="D252" t="s">
        <v>89</v>
      </c>
      <c r="E252" s="3">
        <v>42856</v>
      </c>
      <c r="F252" t="s">
        <v>805</v>
      </c>
      <c r="G252" t="s">
        <v>2305</v>
      </c>
      <c r="H252" t="s">
        <v>804</v>
      </c>
      <c r="I252" t="s">
        <v>769</v>
      </c>
      <c r="J252" s="6" t="s">
        <v>2559</v>
      </c>
    </row>
    <row r="253" spans="1:10" hidden="1" x14ac:dyDescent="0.2">
      <c r="A253" s="5" t="s">
        <v>1043</v>
      </c>
      <c r="B253" t="s">
        <v>87</v>
      </c>
      <c r="C253" t="s">
        <v>2518</v>
      </c>
      <c r="D253" t="s">
        <v>89</v>
      </c>
      <c r="E253" s="3">
        <v>42856</v>
      </c>
      <c r="F253" t="s">
        <v>1045</v>
      </c>
      <c r="G253" t="s">
        <v>2305</v>
      </c>
      <c r="H253" t="s">
        <v>1044</v>
      </c>
      <c r="I253" t="s">
        <v>769</v>
      </c>
      <c r="J253" s="6" t="s">
        <v>2559</v>
      </c>
    </row>
    <row r="254" spans="1:10" hidden="1" x14ac:dyDescent="0.2">
      <c r="A254" s="5" t="s">
        <v>993</v>
      </c>
      <c r="B254" t="s">
        <v>87</v>
      </c>
      <c r="C254" t="s">
        <v>2519</v>
      </c>
      <c r="D254" t="s">
        <v>210</v>
      </c>
      <c r="E254" s="3">
        <v>42826</v>
      </c>
      <c r="G254" t="s">
        <v>2305</v>
      </c>
      <c r="H254" t="s">
        <v>994</v>
      </c>
      <c r="I254" t="s">
        <v>2469</v>
      </c>
      <c r="J254" s="6" t="s">
        <v>2559</v>
      </c>
    </row>
    <row r="255" spans="1:10" hidden="1" x14ac:dyDescent="0.2">
      <c r="A255" s="5" t="s">
        <v>1039</v>
      </c>
      <c r="B255" t="s">
        <v>87</v>
      </c>
      <c r="C255" t="s">
        <v>2518</v>
      </c>
      <c r="D255" t="s">
        <v>103</v>
      </c>
      <c r="E255" s="3">
        <v>42826</v>
      </c>
      <c r="F255" t="s">
        <v>1042</v>
      </c>
      <c r="G255" t="s">
        <v>2305</v>
      </c>
      <c r="H255" t="s">
        <v>1041</v>
      </c>
      <c r="I255" t="s">
        <v>1040</v>
      </c>
      <c r="J255" s="6" t="s">
        <v>2559</v>
      </c>
    </row>
    <row r="256" spans="1:10" hidden="1" x14ac:dyDescent="0.2">
      <c r="A256" s="5" t="s">
        <v>1093</v>
      </c>
      <c r="B256" t="s">
        <v>93</v>
      </c>
      <c r="C256" t="s">
        <v>2519</v>
      </c>
      <c r="D256" t="s">
        <v>89</v>
      </c>
      <c r="E256" s="3">
        <v>42826</v>
      </c>
      <c r="F256" t="s">
        <v>1096</v>
      </c>
      <c r="G256" t="s">
        <v>2305</v>
      </c>
      <c r="H256" t="s">
        <v>1095</v>
      </c>
      <c r="I256" t="s">
        <v>1094</v>
      </c>
      <c r="J256" s="6" t="s">
        <v>2559</v>
      </c>
    </row>
    <row r="257" spans="1:10" hidden="1" x14ac:dyDescent="0.2">
      <c r="A257" s="5" t="s">
        <v>1347</v>
      </c>
      <c r="B257" t="s">
        <v>93</v>
      </c>
      <c r="C257" t="s">
        <v>2518</v>
      </c>
      <c r="D257" t="s">
        <v>124</v>
      </c>
      <c r="E257" s="3">
        <v>42826</v>
      </c>
      <c r="F257" t="s">
        <v>1349</v>
      </c>
      <c r="G257" t="s">
        <v>2305</v>
      </c>
      <c r="H257" t="s">
        <v>1348</v>
      </c>
      <c r="I257" t="s">
        <v>452</v>
      </c>
      <c r="J257" s="6" t="s">
        <v>2559</v>
      </c>
    </row>
    <row r="258" spans="1:10" hidden="1" x14ac:dyDescent="0.2">
      <c r="A258" s="5" t="s">
        <v>930</v>
      </c>
      <c r="B258" t="s">
        <v>87</v>
      </c>
      <c r="C258" t="s">
        <v>2519</v>
      </c>
      <c r="E258" s="3">
        <v>42795</v>
      </c>
      <c r="F258" t="s">
        <v>933</v>
      </c>
      <c r="G258" t="s">
        <v>2305</v>
      </c>
      <c r="H258" t="s">
        <v>932</v>
      </c>
      <c r="I258" t="s">
        <v>931</v>
      </c>
      <c r="J258" s="6" t="s">
        <v>2559</v>
      </c>
    </row>
    <row r="259" spans="1:10" hidden="1" x14ac:dyDescent="0.2">
      <c r="A259" s="5" t="s">
        <v>554</v>
      </c>
      <c r="B259" t="s">
        <v>87</v>
      </c>
      <c r="C259" t="s">
        <v>2518</v>
      </c>
      <c r="E259" s="3">
        <v>42767</v>
      </c>
      <c r="G259" t="s">
        <v>2305</v>
      </c>
      <c r="H259" t="s">
        <v>556</v>
      </c>
      <c r="I259" t="s">
        <v>555</v>
      </c>
      <c r="J259" s="6" t="s">
        <v>2559</v>
      </c>
    </row>
    <row r="260" spans="1:10" hidden="1" x14ac:dyDescent="0.2">
      <c r="A260" s="5" t="s">
        <v>608</v>
      </c>
      <c r="B260" t="s">
        <v>157</v>
      </c>
      <c r="C260" t="s">
        <v>2519</v>
      </c>
      <c r="D260" t="s">
        <v>124</v>
      </c>
      <c r="E260" s="3">
        <v>42767</v>
      </c>
      <c r="G260" t="s">
        <v>2305</v>
      </c>
      <c r="H260" t="s">
        <v>609</v>
      </c>
      <c r="I260"/>
      <c r="J260" s="6" t="s">
        <v>2559</v>
      </c>
    </row>
    <row r="261" spans="1:10" hidden="1" x14ac:dyDescent="0.2">
      <c r="A261" s="5" t="s">
        <v>540</v>
      </c>
      <c r="B261" t="s">
        <v>93</v>
      </c>
      <c r="C261" t="s">
        <v>2519</v>
      </c>
      <c r="E261" s="3">
        <v>42736</v>
      </c>
      <c r="F261" t="s">
        <v>543</v>
      </c>
      <c r="G261" t="s">
        <v>2305</v>
      </c>
      <c r="H261" t="s">
        <v>542</v>
      </c>
      <c r="I261" t="s">
        <v>541</v>
      </c>
      <c r="J261" s="6" t="s">
        <v>2559</v>
      </c>
    </row>
    <row r="262" spans="1:10" hidden="1" x14ac:dyDescent="0.2">
      <c r="A262" s="5" t="s">
        <v>991</v>
      </c>
      <c r="B262" t="s">
        <v>414</v>
      </c>
      <c r="C262" t="s">
        <v>2519</v>
      </c>
      <c r="E262" s="3">
        <v>42736</v>
      </c>
      <c r="G262" t="s">
        <v>2305</v>
      </c>
      <c r="H262" t="s">
        <v>992</v>
      </c>
      <c r="I262"/>
      <c r="J262" s="6" t="s">
        <v>2559</v>
      </c>
    </row>
    <row r="263" spans="1:10" hidden="1" x14ac:dyDescent="0.2">
      <c r="A263" s="5" t="s">
        <v>244</v>
      </c>
      <c r="B263" t="s">
        <v>157</v>
      </c>
      <c r="C263" t="s">
        <v>2518</v>
      </c>
      <c r="D263" t="s">
        <v>103</v>
      </c>
      <c r="E263" s="3">
        <v>42705</v>
      </c>
      <c r="G263" t="s">
        <v>2305</v>
      </c>
      <c r="H263" t="s">
        <v>245</v>
      </c>
      <c r="I263"/>
      <c r="J263" s="6" t="s">
        <v>2568</v>
      </c>
    </row>
    <row r="264" spans="1:10" hidden="1" x14ac:dyDescent="0.2">
      <c r="A264" s="5" t="s">
        <v>496</v>
      </c>
      <c r="B264" t="s">
        <v>87</v>
      </c>
      <c r="C264" t="s">
        <v>2520</v>
      </c>
      <c r="E264" s="3">
        <v>42705</v>
      </c>
      <c r="G264" t="s">
        <v>2305</v>
      </c>
      <c r="H264" t="s">
        <v>498</v>
      </c>
      <c r="I264" t="s">
        <v>497</v>
      </c>
      <c r="J264" s="6" t="s">
        <v>2568</v>
      </c>
    </row>
    <row r="265" spans="1:10" hidden="1" x14ac:dyDescent="0.2">
      <c r="A265" s="5" t="s">
        <v>799</v>
      </c>
      <c r="B265" t="s">
        <v>87</v>
      </c>
      <c r="C265" t="s">
        <v>2518</v>
      </c>
      <c r="D265" t="s">
        <v>89</v>
      </c>
      <c r="E265" s="3">
        <v>42705</v>
      </c>
      <c r="F265" t="s">
        <v>802</v>
      </c>
      <c r="G265" t="s">
        <v>2305</v>
      </c>
      <c r="H265" t="s">
        <v>801</v>
      </c>
      <c r="I265" t="s">
        <v>800</v>
      </c>
      <c r="J265" s="6" t="s">
        <v>2568</v>
      </c>
    </row>
    <row r="266" spans="1:10" hidden="1" x14ac:dyDescent="0.2">
      <c r="A266" s="5" t="s">
        <v>982</v>
      </c>
      <c r="B266" t="s">
        <v>414</v>
      </c>
      <c r="C266" t="s">
        <v>2519</v>
      </c>
      <c r="E266" s="3">
        <v>42675</v>
      </c>
      <c r="G266" t="s">
        <v>2305</v>
      </c>
      <c r="H266" t="s">
        <v>983</v>
      </c>
      <c r="I266"/>
      <c r="J266" s="6" t="s">
        <v>2568</v>
      </c>
    </row>
    <row r="267" spans="1:10" hidden="1" x14ac:dyDescent="0.2">
      <c r="A267" s="5" t="s">
        <v>987</v>
      </c>
      <c r="B267" t="s">
        <v>414</v>
      </c>
      <c r="C267" t="s">
        <v>2519</v>
      </c>
      <c r="E267" s="3">
        <v>42675</v>
      </c>
      <c r="G267" t="s">
        <v>2305</v>
      </c>
      <c r="H267" t="s">
        <v>988</v>
      </c>
      <c r="I267"/>
      <c r="J267" s="6" t="s">
        <v>2568</v>
      </c>
    </row>
    <row r="268" spans="1:10" hidden="1" x14ac:dyDescent="0.2">
      <c r="A268" s="5" t="s">
        <v>1350</v>
      </c>
      <c r="B268" t="s">
        <v>93</v>
      </c>
      <c r="C268" t="s">
        <v>2518</v>
      </c>
      <c r="D268" t="s">
        <v>103</v>
      </c>
      <c r="E268" s="3">
        <v>42675</v>
      </c>
      <c r="F268" t="s">
        <v>1352</v>
      </c>
      <c r="G268" t="s">
        <v>2305</v>
      </c>
      <c r="H268" t="s">
        <v>1351</v>
      </c>
      <c r="I268" t="s">
        <v>205</v>
      </c>
      <c r="J268" s="6" t="s">
        <v>2568</v>
      </c>
    </row>
    <row r="269" spans="1:10" hidden="1" x14ac:dyDescent="0.2">
      <c r="A269" s="5" t="s">
        <v>336</v>
      </c>
      <c r="B269" t="s">
        <v>87</v>
      </c>
      <c r="C269" t="s">
        <v>2518</v>
      </c>
      <c r="D269" t="s">
        <v>95</v>
      </c>
      <c r="E269" s="3">
        <v>42644</v>
      </c>
      <c r="F269" t="s">
        <v>2528</v>
      </c>
      <c r="G269" t="s">
        <v>2305</v>
      </c>
      <c r="H269" t="s">
        <v>338</v>
      </c>
      <c r="I269" t="s">
        <v>337</v>
      </c>
      <c r="J269" s="6" t="s">
        <v>2568</v>
      </c>
    </row>
    <row r="270" spans="1:10" hidden="1" x14ac:dyDescent="0.2">
      <c r="A270" s="5" t="s">
        <v>534</v>
      </c>
      <c r="B270" t="s">
        <v>87</v>
      </c>
      <c r="C270" t="s">
        <v>2519</v>
      </c>
      <c r="D270" t="s">
        <v>210</v>
      </c>
      <c r="E270" s="3">
        <v>42644</v>
      </c>
      <c r="G270" t="s">
        <v>2305</v>
      </c>
      <c r="H270" t="s">
        <v>536</v>
      </c>
      <c r="I270" t="s">
        <v>535</v>
      </c>
      <c r="J270" s="6" t="s">
        <v>2568</v>
      </c>
    </row>
    <row r="271" spans="1:10" hidden="1" x14ac:dyDescent="0.2">
      <c r="A271" s="5" t="s">
        <v>601</v>
      </c>
      <c r="B271" t="s">
        <v>87</v>
      </c>
      <c r="C271" t="s">
        <v>2519</v>
      </c>
      <c r="D271" t="s">
        <v>89</v>
      </c>
      <c r="E271" s="3">
        <v>42644</v>
      </c>
      <c r="F271" t="s">
        <v>604</v>
      </c>
      <c r="G271" t="s">
        <v>2305</v>
      </c>
      <c r="H271" t="s">
        <v>603</v>
      </c>
      <c r="I271" t="s">
        <v>602</v>
      </c>
      <c r="J271" s="6" t="s">
        <v>2568</v>
      </c>
    </row>
    <row r="272" spans="1:10" hidden="1" x14ac:dyDescent="0.2">
      <c r="A272" s="5" t="s">
        <v>605</v>
      </c>
      <c r="B272" t="s">
        <v>87</v>
      </c>
      <c r="C272" t="s">
        <v>2519</v>
      </c>
      <c r="E272" s="3">
        <v>42644</v>
      </c>
      <c r="F272" t="s">
        <v>607</v>
      </c>
      <c r="G272" t="s">
        <v>2305</v>
      </c>
      <c r="H272" t="s">
        <v>606</v>
      </c>
      <c r="I272" t="s">
        <v>602</v>
      </c>
      <c r="J272" s="6" t="s">
        <v>2568</v>
      </c>
    </row>
    <row r="273" spans="1:10" hidden="1" x14ac:dyDescent="0.2">
      <c r="A273" s="5" t="s">
        <v>950</v>
      </c>
      <c r="B273" t="s">
        <v>87</v>
      </c>
      <c r="C273" t="s">
        <v>2518</v>
      </c>
      <c r="E273" s="3">
        <v>42583</v>
      </c>
      <c r="F273" t="s">
        <v>953</v>
      </c>
      <c r="G273" t="s">
        <v>2305</v>
      </c>
      <c r="H273" t="s">
        <v>952</v>
      </c>
      <c r="I273" t="s">
        <v>951</v>
      </c>
      <c r="J273" s="6" t="s">
        <v>2568</v>
      </c>
    </row>
    <row r="274" spans="1:10" hidden="1" x14ac:dyDescent="0.2">
      <c r="A274" s="5" t="s">
        <v>398</v>
      </c>
      <c r="B274" t="s">
        <v>87</v>
      </c>
      <c r="C274" t="s">
        <v>2518</v>
      </c>
      <c r="D274" t="s">
        <v>210</v>
      </c>
      <c r="E274" s="3">
        <v>42552</v>
      </c>
      <c r="F274" t="s">
        <v>401</v>
      </c>
      <c r="G274" t="s">
        <v>2305</v>
      </c>
      <c r="H274" t="s">
        <v>400</v>
      </c>
      <c r="I274" t="s">
        <v>399</v>
      </c>
      <c r="J274" s="6" t="s">
        <v>2568</v>
      </c>
    </row>
    <row r="275" spans="1:10" hidden="1" x14ac:dyDescent="0.2">
      <c r="A275" s="5" t="s">
        <v>530</v>
      </c>
      <c r="B275" t="s">
        <v>87</v>
      </c>
      <c r="C275" t="s">
        <v>2519</v>
      </c>
      <c r="D275" t="s">
        <v>210</v>
      </c>
      <c r="E275" s="3">
        <v>42552</v>
      </c>
      <c r="F275" t="s">
        <v>533</v>
      </c>
      <c r="G275" t="s">
        <v>2305</v>
      </c>
      <c r="H275" t="s">
        <v>532</v>
      </c>
      <c r="I275" t="s">
        <v>531</v>
      </c>
      <c r="J275" s="6" t="s">
        <v>2568</v>
      </c>
    </row>
    <row r="276" spans="1:10" hidden="1" x14ac:dyDescent="0.2">
      <c r="A276" s="5" t="s">
        <v>1344</v>
      </c>
      <c r="B276" t="s">
        <v>93</v>
      </c>
      <c r="C276" t="s">
        <v>2518</v>
      </c>
      <c r="D276" t="s">
        <v>124</v>
      </c>
      <c r="E276" s="3">
        <v>42522</v>
      </c>
      <c r="F276" t="s">
        <v>1346</v>
      </c>
      <c r="G276" t="s">
        <v>2305</v>
      </c>
      <c r="H276" t="s">
        <v>1345</v>
      </c>
      <c r="I276" t="s">
        <v>452</v>
      </c>
      <c r="J276" s="6" t="s">
        <v>2570</v>
      </c>
    </row>
    <row r="277" spans="1:10" hidden="1" x14ac:dyDescent="0.2">
      <c r="A277" s="5" t="s">
        <v>984</v>
      </c>
      <c r="B277" t="s">
        <v>87</v>
      </c>
      <c r="C277" t="s">
        <v>2519</v>
      </c>
      <c r="D277" t="s">
        <v>210</v>
      </c>
      <c r="E277" s="3">
        <v>42491</v>
      </c>
      <c r="F277" t="s">
        <v>986</v>
      </c>
      <c r="G277" t="s">
        <v>2305</v>
      </c>
      <c r="H277" t="s">
        <v>985</v>
      </c>
      <c r="I277" t="s">
        <v>2468</v>
      </c>
      <c r="J277" s="6" t="s">
        <v>2570</v>
      </c>
    </row>
    <row r="278" spans="1:10" hidden="1" x14ac:dyDescent="0.2">
      <c r="A278" s="5" t="s">
        <v>332</v>
      </c>
      <c r="B278" t="s">
        <v>93</v>
      </c>
      <c r="C278" t="s">
        <v>2518</v>
      </c>
      <c r="D278" t="s">
        <v>89</v>
      </c>
      <c r="E278" s="3">
        <v>42401</v>
      </c>
      <c r="F278" t="s">
        <v>335</v>
      </c>
      <c r="G278" t="s">
        <v>2305</v>
      </c>
      <c r="H278" t="s">
        <v>334</v>
      </c>
      <c r="I278" t="s">
        <v>333</v>
      </c>
      <c r="J278" s="6" t="s">
        <v>2570</v>
      </c>
    </row>
    <row r="279" spans="1:10" hidden="1" x14ac:dyDescent="0.2">
      <c r="A279" s="5" t="s">
        <v>339</v>
      </c>
      <c r="B279" t="s">
        <v>87</v>
      </c>
      <c r="C279" t="s">
        <v>2518</v>
      </c>
      <c r="D279" t="s">
        <v>89</v>
      </c>
      <c r="E279" s="3">
        <v>42401</v>
      </c>
      <c r="F279" t="s">
        <v>342</v>
      </c>
      <c r="G279" t="s">
        <v>2305</v>
      </c>
      <c r="H279" t="s">
        <v>341</v>
      </c>
      <c r="I279" t="s">
        <v>340</v>
      </c>
      <c r="J279" s="6" t="s">
        <v>2570</v>
      </c>
    </row>
    <row r="280" spans="1:10" hidden="1" x14ac:dyDescent="0.2">
      <c r="A280" s="5" t="s">
        <v>673</v>
      </c>
      <c r="B280" t="s">
        <v>93</v>
      </c>
      <c r="C280" t="s">
        <v>2518</v>
      </c>
      <c r="D280" t="s">
        <v>89</v>
      </c>
      <c r="E280" s="3">
        <v>42401</v>
      </c>
      <c r="F280" t="s">
        <v>676</v>
      </c>
      <c r="G280" t="s">
        <v>2305</v>
      </c>
      <c r="H280" t="s">
        <v>675</v>
      </c>
      <c r="I280" t="s">
        <v>674</v>
      </c>
      <c r="J280" s="6" t="s">
        <v>2570</v>
      </c>
    </row>
    <row r="281" spans="1:10" hidden="1" x14ac:dyDescent="0.2">
      <c r="A281" s="5" t="s">
        <v>989</v>
      </c>
      <c r="B281" t="s">
        <v>414</v>
      </c>
      <c r="C281" t="s">
        <v>2519</v>
      </c>
      <c r="E281" s="3">
        <v>42401</v>
      </c>
      <c r="G281" t="s">
        <v>2305</v>
      </c>
      <c r="H281" t="s">
        <v>990</v>
      </c>
      <c r="I281"/>
      <c r="J281" s="6" t="s">
        <v>2570</v>
      </c>
    </row>
    <row r="282" spans="1:10" hidden="1" x14ac:dyDescent="0.2">
      <c r="A282" s="5" t="s">
        <v>330</v>
      </c>
      <c r="B282" t="s">
        <v>157</v>
      </c>
      <c r="C282" t="s">
        <v>2518</v>
      </c>
      <c r="D282" t="s">
        <v>103</v>
      </c>
      <c r="E282" s="3">
        <v>42339</v>
      </c>
      <c r="G282" t="s">
        <v>2305</v>
      </c>
      <c r="H282" t="s">
        <v>331</v>
      </c>
      <c r="I282"/>
      <c r="J282" s="6" t="s">
        <v>2547</v>
      </c>
    </row>
    <row r="283" spans="1:10" hidden="1" x14ac:dyDescent="0.2">
      <c r="A283" s="5" t="s">
        <v>369</v>
      </c>
      <c r="B283" t="s">
        <v>93</v>
      </c>
      <c r="C283" t="s">
        <v>2518</v>
      </c>
      <c r="D283" t="s">
        <v>124</v>
      </c>
      <c r="E283" s="3">
        <v>42339</v>
      </c>
      <c r="F283" t="s">
        <v>371</v>
      </c>
      <c r="G283" t="s">
        <v>2305</v>
      </c>
      <c r="H283" t="s">
        <v>370</v>
      </c>
      <c r="I283" t="s">
        <v>357</v>
      </c>
      <c r="J283" s="6" t="s">
        <v>2547</v>
      </c>
    </row>
    <row r="284" spans="1:10" hidden="1" x14ac:dyDescent="0.2">
      <c r="A284" s="5" t="s">
        <v>110</v>
      </c>
      <c r="B284" t="s">
        <v>87</v>
      </c>
      <c r="C284" t="s">
        <v>2519</v>
      </c>
      <c r="D284" t="s">
        <v>89</v>
      </c>
      <c r="E284" s="3">
        <v>42309</v>
      </c>
      <c r="F284" t="s">
        <v>113</v>
      </c>
      <c r="G284" t="s">
        <v>2305</v>
      </c>
      <c r="H284" t="s">
        <v>112</v>
      </c>
      <c r="I284" t="s">
        <v>111</v>
      </c>
      <c r="J284" s="6" t="s">
        <v>2547</v>
      </c>
    </row>
    <row r="285" spans="1:10" hidden="1" x14ac:dyDescent="0.2">
      <c r="A285" s="5" t="s">
        <v>362</v>
      </c>
      <c r="B285" t="s">
        <v>87</v>
      </c>
      <c r="C285" t="s">
        <v>2518</v>
      </c>
      <c r="D285" t="s">
        <v>95</v>
      </c>
      <c r="E285" s="3">
        <v>42309</v>
      </c>
      <c r="F285" t="s">
        <v>365</v>
      </c>
      <c r="G285" t="s">
        <v>2305</v>
      </c>
      <c r="H285" t="s">
        <v>364</v>
      </c>
      <c r="I285" t="s">
        <v>363</v>
      </c>
      <c r="J285" s="6" t="s">
        <v>2547</v>
      </c>
    </row>
    <row r="286" spans="1:10" hidden="1" x14ac:dyDescent="0.2">
      <c r="A286" s="5" t="s">
        <v>372</v>
      </c>
      <c r="B286" t="s">
        <v>157</v>
      </c>
      <c r="C286" t="s">
        <v>2518</v>
      </c>
      <c r="D286" t="s">
        <v>103</v>
      </c>
      <c r="E286" s="3">
        <v>42309</v>
      </c>
      <c r="G286" t="s">
        <v>2305</v>
      </c>
      <c r="H286" t="s">
        <v>373</v>
      </c>
      <c r="I286"/>
      <c r="J286" s="6" t="s">
        <v>2547</v>
      </c>
    </row>
    <row r="287" spans="1:10" hidden="1" x14ac:dyDescent="0.2">
      <c r="A287" s="5" t="s">
        <v>237</v>
      </c>
      <c r="B287" t="s">
        <v>87</v>
      </c>
      <c r="C287" t="s">
        <v>2518</v>
      </c>
      <c r="D287" t="s">
        <v>89</v>
      </c>
      <c r="E287" s="3">
        <v>42248</v>
      </c>
      <c r="F287" t="s">
        <v>239</v>
      </c>
      <c r="G287" t="s">
        <v>2305</v>
      </c>
      <c r="H287" t="s">
        <v>238</v>
      </c>
      <c r="I287" t="s">
        <v>174</v>
      </c>
      <c r="J287" s="6" t="s">
        <v>2547</v>
      </c>
    </row>
    <row r="288" spans="1:10" hidden="1" x14ac:dyDescent="0.2">
      <c r="A288" s="5" t="s">
        <v>359</v>
      </c>
      <c r="B288" t="s">
        <v>87</v>
      </c>
      <c r="C288" t="s">
        <v>2518</v>
      </c>
      <c r="D288" t="s">
        <v>95</v>
      </c>
      <c r="E288" s="3">
        <v>42248</v>
      </c>
      <c r="G288" t="s">
        <v>2305</v>
      </c>
      <c r="H288" t="s">
        <v>361</v>
      </c>
      <c r="I288" t="s">
        <v>360</v>
      </c>
      <c r="J288" s="6" t="s">
        <v>2547</v>
      </c>
    </row>
    <row r="289" spans="1:10" hidden="1" x14ac:dyDescent="0.2">
      <c r="A289" s="5" t="s">
        <v>184</v>
      </c>
      <c r="B289" t="s">
        <v>87</v>
      </c>
      <c r="C289" t="s">
        <v>2519</v>
      </c>
      <c r="D289" t="s">
        <v>95</v>
      </c>
      <c r="E289" s="3">
        <v>42217</v>
      </c>
      <c r="F289" t="s">
        <v>187</v>
      </c>
      <c r="G289" t="s">
        <v>2305</v>
      </c>
      <c r="H289" t="s">
        <v>186</v>
      </c>
      <c r="I289" t="s">
        <v>185</v>
      </c>
      <c r="J289" s="6" t="s">
        <v>2547</v>
      </c>
    </row>
    <row r="290" spans="1:10" hidden="1" x14ac:dyDescent="0.2">
      <c r="A290" s="5" t="s">
        <v>326</v>
      </c>
      <c r="B290" t="s">
        <v>87</v>
      </c>
      <c r="C290" t="s">
        <v>2518</v>
      </c>
      <c r="D290" t="s">
        <v>103</v>
      </c>
      <c r="E290" s="3">
        <v>42217</v>
      </c>
      <c r="F290" t="s">
        <v>329</v>
      </c>
      <c r="G290" t="s">
        <v>2305</v>
      </c>
      <c r="H290" t="s">
        <v>328</v>
      </c>
      <c r="I290" t="s">
        <v>327</v>
      </c>
      <c r="J290" s="6" t="s">
        <v>2547</v>
      </c>
    </row>
    <row r="291" spans="1:10" hidden="1" x14ac:dyDescent="0.2">
      <c r="A291" s="5" t="s">
        <v>938</v>
      </c>
      <c r="B291" t="s">
        <v>87</v>
      </c>
      <c r="C291" t="s">
        <v>2519</v>
      </c>
      <c r="D291" t="s">
        <v>95</v>
      </c>
      <c r="E291" s="3">
        <v>42217</v>
      </c>
      <c r="F291" t="s">
        <v>940</v>
      </c>
      <c r="G291" t="s">
        <v>2305</v>
      </c>
      <c r="H291" t="s">
        <v>939</v>
      </c>
      <c r="I291" t="s">
        <v>185</v>
      </c>
      <c r="J291" s="6" t="s">
        <v>2547</v>
      </c>
    </row>
    <row r="292" spans="1:10" hidden="1" x14ac:dyDescent="0.2">
      <c r="A292" s="5" t="s">
        <v>127</v>
      </c>
      <c r="B292" t="s">
        <v>87</v>
      </c>
      <c r="C292" t="s">
        <v>2519</v>
      </c>
      <c r="D292" t="s">
        <v>124</v>
      </c>
      <c r="E292" s="3">
        <v>42186</v>
      </c>
      <c r="F292" t="s">
        <v>130</v>
      </c>
      <c r="G292" t="s">
        <v>2305</v>
      </c>
      <c r="H292" t="s">
        <v>129</v>
      </c>
      <c r="I292" t="s">
        <v>128</v>
      </c>
      <c r="J292" s="6" t="s">
        <v>2547</v>
      </c>
    </row>
    <row r="293" spans="1:10" hidden="1" x14ac:dyDescent="0.2">
      <c r="A293" s="5" t="s">
        <v>163</v>
      </c>
      <c r="B293" t="s">
        <v>87</v>
      </c>
      <c r="C293" t="s">
        <v>2519</v>
      </c>
      <c r="D293" t="s">
        <v>210</v>
      </c>
      <c r="E293" s="3">
        <v>42156</v>
      </c>
      <c r="G293" t="s">
        <v>2305</v>
      </c>
      <c r="H293" t="s">
        <v>165</v>
      </c>
      <c r="I293" t="s">
        <v>164</v>
      </c>
      <c r="J293" s="6" t="s">
        <v>2557</v>
      </c>
    </row>
    <row r="294" spans="1:10" hidden="1" x14ac:dyDescent="0.2">
      <c r="A294" s="5" t="s">
        <v>166</v>
      </c>
      <c r="B294" t="s">
        <v>87</v>
      </c>
      <c r="C294" t="s">
        <v>2519</v>
      </c>
      <c r="D294" t="s">
        <v>89</v>
      </c>
      <c r="E294" s="3">
        <v>42156</v>
      </c>
      <c r="F294" t="s">
        <v>169</v>
      </c>
      <c r="G294" t="s">
        <v>2305</v>
      </c>
      <c r="H294" t="s">
        <v>168</v>
      </c>
      <c r="I294" t="s">
        <v>167</v>
      </c>
      <c r="J294" s="6" t="s">
        <v>2557</v>
      </c>
    </row>
    <row r="295" spans="1:10" hidden="1" x14ac:dyDescent="0.2">
      <c r="A295" s="5" t="s">
        <v>240</v>
      </c>
      <c r="B295" t="s">
        <v>87</v>
      </c>
      <c r="C295" t="s">
        <v>2518</v>
      </c>
      <c r="D295" t="s">
        <v>89</v>
      </c>
      <c r="E295" s="3">
        <v>42125</v>
      </c>
      <c r="F295" t="s">
        <v>243</v>
      </c>
      <c r="G295" t="s">
        <v>2305</v>
      </c>
      <c r="H295" t="s">
        <v>242</v>
      </c>
      <c r="I295" t="s">
        <v>241</v>
      </c>
      <c r="J295" s="6" t="s">
        <v>2557</v>
      </c>
    </row>
    <row r="296" spans="1:10" hidden="1" x14ac:dyDescent="0.2">
      <c r="A296" s="5" t="s">
        <v>366</v>
      </c>
      <c r="B296" t="s">
        <v>87</v>
      </c>
      <c r="C296" t="s">
        <v>2518</v>
      </c>
      <c r="D296" t="s">
        <v>89</v>
      </c>
      <c r="E296" s="3">
        <v>42125</v>
      </c>
      <c r="F296" t="s">
        <v>368</v>
      </c>
      <c r="G296" t="s">
        <v>2305</v>
      </c>
      <c r="H296" t="s">
        <v>367</v>
      </c>
      <c r="I296" t="s">
        <v>241</v>
      </c>
      <c r="J296" s="6" t="s">
        <v>2557</v>
      </c>
    </row>
    <row r="297" spans="1:10" hidden="1" x14ac:dyDescent="0.2">
      <c r="A297" s="5" t="s">
        <v>765</v>
      </c>
      <c r="B297" t="s">
        <v>87</v>
      </c>
      <c r="C297" t="s">
        <v>2518</v>
      </c>
      <c r="D297" t="s">
        <v>89</v>
      </c>
      <c r="E297" s="3">
        <v>42125</v>
      </c>
      <c r="F297" t="s">
        <v>767</v>
      </c>
      <c r="G297" t="s">
        <v>2305</v>
      </c>
      <c r="H297" t="s">
        <v>766</v>
      </c>
      <c r="I297" t="s">
        <v>241</v>
      </c>
      <c r="J297" s="6" t="s">
        <v>2557</v>
      </c>
    </row>
    <row r="298" spans="1:10" hidden="1" x14ac:dyDescent="0.2">
      <c r="A298" s="5" t="s">
        <v>1341</v>
      </c>
      <c r="B298" t="s">
        <v>87</v>
      </c>
      <c r="C298" t="s">
        <v>2518</v>
      </c>
      <c r="D298" t="s">
        <v>89</v>
      </c>
      <c r="E298" s="3">
        <v>42125</v>
      </c>
      <c r="F298" t="s">
        <v>1343</v>
      </c>
      <c r="G298" t="s">
        <v>2305</v>
      </c>
      <c r="H298" t="s">
        <v>1342</v>
      </c>
      <c r="I298" t="s">
        <v>241</v>
      </c>
      <c r="J298" s="6" t="s">
        <v>2557</v>
      </c>
    </row>
    <row r="299" spans="1:10" hidden="1" x14ac:dyDescent="0.2">
      <c r="A299" s="5" t="s">
        <v>1089</v>
      </c>
      <c r="B299" t="s">
        <v>87</v>
      </c>
      <c r="C299" t="s">
        <v>2519</v>
      </c>
      <c r="D299" t="s">
        <v>103</v>
      </c>
      <c r="E299" s="3">
        <v>42095</v>
      </c>
      <c r="F299" t="s">
        <v>1092</v>
      </c>
      <c r="G299" t="s">
        <v>2305</v>
      </c>
      <c r="H299" t="s">
        <v>1091</v>
      </c>
      <c r="I299" t="s">
        <v>1090</v>
      </c>
      <c r="J299" s="6" t="s">
        <v>2557</v>
      </c>
    </row>
    <row r="300" spans="1:10" hidden="1" x14ac:dyDescent="0.2">
      <c r="A300" s="5" t="s">
        <v>170</v>
      </c>
      <c r="B300" t="s">
        <v>87</v>
      </c>
      <c r="C300" t="s">
        <v>2519</v>
      </c>
      <c r="D300" t="s">
        <v>210</v>
      </c>
      <c r="E300" s="3">
        <v>42064</v>
      </c>
      <c r="G300" t="s">
        <v>2305</v>
      </c>
      <c r="H300" t="s">
        <v>172</v>
      </c>
      <c r="I300" t="s">
        <v>171</v>
      </c>
      <c r="J300" s="6" t="s">
        <v>2557</v>
      </c>
    </row>
    <row r="301" spans="1:10" hidden="1" x14ac:dyDescent="0.2">
      <c r="A301" s="5" t="s">
        <v>561</v>
      </c>
      <c r="B301" t="s">
        <v>87</v>
      </c>
      <c r="C301" t="s">
        <v>2518</v>
      </c>
      <c r="D301" t="s">
        <v>89</v>
      </c>
      <c r="E301" s="3">
        <v>42064</v>
      </c>
      <c r="F301" t="s">
        <v>564</v>
      </c>
      <c r="G301" t="s">
        <v>2305</v>
      </c>
      <c r="H301" t="s">
        <v>563</v>
      </c>
      <c r="I301" t="s">
        <v>562</v>
      </c>
      <c r="J301" s="6" t="s">
        <v>2557</v>
      </c>
    </row>
    <row r="302" spans="1:10" hidden="1" x14ac:dyDescent="0.2">
      <c r="A302" s="5" t="s">
        <v>1145</v>
      </c>
      <c r="B302" t="s">
        <v>87</v>
      </c>
      <c r="C302" t="s">
        <v>2518</v>
      </c>
      <c r="D302" t="s">
        <v>89</v>
      </c>
      <c r="E302" s="3">
        <v>42064</v>
      </c>
      <c r="F302" t="s">
        <v>1147</v>
      </c>
      <c r="G302" t="s">
        <v>2305</v>
      </c>
      <c r="H302" t="s">
        <v>1146</v>
      </c>
      <c r="I302" t="s">
        <v>562</v>
      </c>
      <c r="J302" s="6" t="s">
        <v>2557</v>
      </c>
    </row>
    <row r="303" spans="1:10" hidden="1" x14ac:dyDescent="0.2">
      <c r="A303" s="5" t="s">
        <v>1275</v>
      </c>
      <c r="B303" t="s">
        <v>87</v>
      </c>
      <c r="C303" t="s">
        <v>2519</v>
      </c>
      <c r="E303" s="3">
        <v>42005</v>
      </c>
      <c r="F303" t="s">
        <v>1278</v>
      </c>
      <c r="G303" t="s">
        <v>2305</v>
      </c>
      <c r="H303" t="s">
        <v>1277</v>
      </c>
      <c r="I303" t="s">
        <v>1276</v>
      </c>
      <c r="J303" s="6" t="s">
        <v>2557</v>
      </c>
    </row>
    <row r="304" spans="1:10" hidden="1" x14ac:dyDescent="0.2">
      <c r="A304" s="5" t="s">
        <v>1087</v>
      </c>
      <c r="B304" t="s">
        <v>157</v>
      </c>
      <c r="C304" t="s">
        <v>2519</v>
      </c>
      <c r="D304" t="s">
        <v>103</v>
      </c>
      <c r="E304" s="3">
        <v>41974</v>
      </c>
      <c r="G304" t="s">
        <v>2305</v>
      </c>
      <c r="H304" t="s">
        <v>1088</v>
      </c>
      <c r="I304"/>
      <c r="J304" s="6" t="s">
        <v>2556</v>
      </c>
    </row>
    <row r="305" spans="1:10" hidden="1" x14ac:dyDescent="0.2">
      <c r="A305" s="5" t="s">
        <v>1336</v>
      </c>
      <c r="B305" t="s">
        <v>93</v>
      </c>
      <c r="C305" t="s">
        <v>2518</v>
      </c>
      <c r="D305" t="s">
        <v>124</v>
      </c>
      <c r="E305" s="3">
        <v>41974</v>
      </c>
      <c r="G305" t="s">
        <v>2305</v>
      </c>
      <c r="H305" t="s">
        <v>1337</v>
      </c>
      <c r="I305" t="s">
        <v>357</v>
      </c>
      <c r="J305" s="6" t="s">
        <v>2556</v>
      </c>
    </row>
    <row r="306" spans="1:10" hidden="1" x14ac:dyDescent="0.2">
      <c r="A306" s="5" t="s">
        <v>234</v>
      </c>
      <c r="B306" t="s">
        <v>235</v>
      </c>
      <c r="C306" t="s">
        <v>2518</v>
      </c>
      <c r="E306" s="3">
        <v>41944</v>
      </c>
      <c r="G306" t="s">
        <v>2305</v>
      </c>
      <c r="H306" t="s">
        <v>236</v>
      </c>
      <c r="I306"/>
      <c r="J306" s="6" t="s">
        <v>2556</v>
      </c>
    </row>
    <row r="307" spans="1:10" hidden="1" x14ac:dyDescent="0.2">
      <c r="A307" s="5" t="s">
        <v>346</v>
      </c>
      <c r="B307" t="s">
        <v>235</v>
      </c>
      <c r="C307" t="s">
        <v>2518</v>
      </c>
      <c r="E307" s="3">
        <v>41944</v>
      </c>
      <c r="G307" t="s">
        <v>2305</v>
      </c>
      <c r="H307" t="s">
        <v>347</v>
      </c>
      <c r="I307"/>
      <c r="J307" s="6" t="s">
        <v>2556</v>
      </c>
    </row>
    <row r="308" spans="1:10" hidden="1" x14ac:dyDescent="0.2">
      <c r="A308" s="5" t="s">
        <v>903</v>
      </c>
      <c r="B308" t="s">
        <v>87</v>
      </c>
      <c r="C308" t="s">
        <v>2518</v>
      </c>
      <c r="E308" s="3">
        <v>41944</v>
      </c>
      <c r="F308" t="s">
        <v>906</v>
      </c>
      <c r="G308" t="s">
        <v>2305</v>
      </c>
      <c r="H308" t="s">
        <v>905</v>
      </c>
      <c r="I308" t="s">
        <v>904</v>
      </c>
      <c r="J308" s="6" t="s">
        <v>2556</v>
      </c>
    </row>
    <row r="309" spans="1:10" hidden="1" x14ac:dyDescent="0.2">
      <c r="A309" s="5" t="s">
        <v>348</v>
      </c>
      <c r="B309" t="s">
        <v>87</v>
      </c>
      <c r="C309" t="s">
        <v>2518</v>
      </c>
      <c r="D309" t="s">
        <v>89</v>
      </c>
      <c r="E309" s="3">
        <v>41913</v>
      </c>
      <c r="F309" t="s">
        <v>351</v>
      </c>
      <c r="G309" t="s">
        <v>2305</v>
      </c>
      <c r="H309" t="s">
        <v>350</v>
      </c>
      <c r="I309" t="s">
        <v>349</v>
      </c>
      <c r="J309" s="6" t="s">
        <v>2556</v>
      </c>
    </row>
    <row r="310" spans="1:10" hidden="1" x14ac:dyDescent="0.2">
      <c r="A310" s="5" t="s">
        <v>433</v>
      </c>
      <c r="B310" t="s">
        <v>87</v>
      </c>
      <c r="C310" t="s">
        <v>2518</v>
      </c>
      <c r="D310" t="s">
        <v>89</v>
      </c>
      <c r="E310" s="3">
        <v>41913</v>
      </c>
      <c r="F310" t="s">
        <v>435</v>
      </c>
      <c r="G310" t="s">
        <v>2305</v>
      </c>
      <c r="H310" t="s">
        <v>434</v>
      </c>
      <c r="I310" t="s">
        <v>349</v>
      </c>
      <c r="J310" s="6" t="s">
        <v>2556</v>
      </c>
    </row>
    <row r="311" spans="1:10" hidden="1" x14ac:dyDescent="0.2">
      <c r="A311" s="5" t="s">
        <v>670</v>
      </c>
      <c r="B311" t="s">
        <v>87</v>
      </c>
      <c r="C311" t="s">
        <v>2518</v>
      </c>
      <c r="D311" t="s">
        <v>89</v>
      </c>
      <c r="E311" s="3">
        <v>41913</v>
      </c>
      <c r="F311" t="s">
        <v>672</v>
      </c>
      <c r="G311" t="s">
        <v>2305</v>
      </c>
      <c r="H311" t="s">
        <v>671</v>
      </c>
      <c r="I311" t="s">
        <v>349</v>
      </c>
      <c r="J311" s="6" t="s">
        <v>2556</v>
      </c>
    </row>
    <row r="312" spans="1:10" hidden="1" x14ac:dyDescent="0.2">
      <c r="A312" s="5" t="s">
        <v>762</v>
      </c>
      <c r="B312" t="s">
        <v>87</v>
      </c>
      <c r="C312" t="s">
        <v>2518</v>
      </c>
      <c r="D312" t="s">
        <v>89</v>
      </c>
      <c r="E312" s="3">
        <v>41913</v>
      </c>
      <c r="F312" t="s">
        <v>764</v>
      </c>
      <c r="G312" t="s">
        <v>2305</v>
      </c>
      <c r="H312" t="s">
        <v>763</v>
      </c>
      <c r="I312" t="s">
        <v>349</v>
      </c>
      <c r="J312" s="6" t="s">
        <v>2556</v>
      </c>
    </row>
    <row r="313" spans="1:10" hidden="1" x14ac:dyDescent="0.2">
      <c r="A313" s="5" t="s">
        <v>1333</v>
      </c>
      <c r="B313" t="s">
        <v>87</v>
      </c>
      <c r="C313" t="s">
        <v>2518</v>
      </c>
      <c r="D313" t="s">
        <v>89</v>
      </c>
      <c r="E313" s="3">
        <v>41913</v>
      </c>
      <c r="F313" t="s">
        <v>1335</v>
      </c>
      <c r="G313" t="s">
        <v>2305</v>
      </c>
      <c r="H313" t="s">
        <v>1334</v>
      </c>
      <c r="I313" t="s">
        <v>349</v>
      </c>
      <c r="J313" s="6" t="s">
        <v>2556</v>
      </c>
    </row>
    <row r="314" spans="1:10" hidden="1" x14ac:dyDescent="0.2">
      <c r="A314" s="5" t="s">
        <v>156</v>
      </c>
      <c r="B314" t="s">
        <v>157</v>
      </c>
      <c r="C314" t="s">
        <v>2519</v>
      </c>
      <c r="D314" t="s">
        <v>103</v>
      </c>
      <c r="E314" s="3">
        <v>41883</v>
      </c>
      <c r="G314" t="s">
        <v>2305</v>
      </c>
      <c r="H314" t="s">
        <v>158</v>
      </c>
      <c r="I314"/>
      <c r="J314" s="6" t="s">
        <v>2556</v>
      </c>
    </row>
    <row r="315" spans="1:10" hidden="1" x14ac:dyDescent="0.2">
      <c r="A315" s="5" t="s">
        <v>230</v>
      </c>
      <c r="B315" t="s">
        <v>87</v>
      </c>
      <c r="C315" t="s">
        <v>2518</v>
      </c>
      <c r="D315" t="s">
        <v>210</v>
      </c>
      <c r="E315" s="3">
        <v>41883</v>
      </c>
      <c r="F315" t="s">
        <v>233</v>
      </c>
      <c r="G315" t="s">
        <v>2305</v>
      </c>
      <c r="H315" t="s">
        <v>232</v>
      </c>
      <c r="I315" t="s">
        <v>231</v>
      </c>
      <c r="J315" s="6" t="s">
        <v>2556</v>
      </c>
    </row>
    <row r="316" spans="1:10" hidden="1" x14ac:dyDescent="0.2">
      <c r="A316" s="5" t="s">
        <v>356</v>
      </c>
      <c r="B316" t="s">
        <v>93</v>
      </c>
      <c r="C316" t="s">
        <v>2518</v>
      </c>
      <c r="D316" t="s">
        <v>124</v>
      </c>
      <c r="E316" s="3">
        <v>41883</v>
      </c>
      <c r="G316" t="s">
        <v>2305</v>
      </c>
      <c r="H316" t="s">
        <v>358</v>
      </c>
      <c r="I316" t="s">
        <v>357</v>
      </c>
      <c r="J316" s="6" t="s">
        <v>2556</v>
      </c>
    </row>
    <row r="317" spans="1:10" hidden="1" x14ac:dyDescent="0.2">
      <c r="A317" s="5" t="s">
        <v>1313</v>
      </c>
      <c r="B317" t="s">
        <v>87</v>
      </c>
      <c r="C317" t="s">
        <v>2518</v>
      </c>
      <c r="D317" t="s">
        <v>95</v>
      </c>
      <c r="E317" s="3">
        <v>41883</v>
      </c>
      <c r="F317" t="s">
        <v>1316</v>
      </c>
      <c r="G317" t="s">
        <v>2305</v>
      </c>
      <c r="H317" t="s">
        <v>1315</v>
      </c>
      <c r="I317" t="s">
        <v>1314</v>
      </c>
      <c r="J317" s="6" t="s">
        <v>2556</v>
      </c>
    </row>
    <row r="318" spans="1:10" hidden="1" x14ac:dyDescent="0.2">
      <c r="A318" s="5" t="s">
        <v>352</v>
      </c>
      <c r="B318" t="s">
        <v>87</v>
      </c>
      <c r="C318" t="s">
        <v>2518</v>
      </c>
      <c r="D318" t="s">
        <v>89</v>
      </c>
      <c r="E318" s="3">
        <v>41852</v>
      </c>
      <c r="F318" t="s">
        <v>355</v>
      </c>
      <c r="G318" t="s">
        <v>2305</v>
      </c>
      <c r="H318" t="s">
        <v>354</v>
      </c>
      <c r="I318" t="s">
        <v>353</v>
      </c>
      <c r="J318" s="6" t="s">
        <v>2556</v>
      </c>
    </row>
    <row r="319" spans="1:10" hidden="1" x14ac:dyDescent="0.2">
      <c r="A319" s="5" t="s">
        <v>526</v>
      </c>
      <c r="B319" t="s">
        <v>87</v>
      </c>
      <c r="C319" t="s">
        <v>2519</v>
      </c>
      <c r="D319" t="s">
        <v>210</v>
      </c>
      <c r="E319" s="3">
        <v>41821</v>
      </c>
      <c r="F319" t="s">
        <v>529</v>
      </c>
      <c r="G319" t="s">
        <v>2305</v>
      </c>
      <c r="H319" t="s">
        <v>528</v>
      </c>
      <c r="I319" t="s">
        <v>527</v>
      </c>
      <c r="J319" s="6" t="s">
        <v>2556</v>
      </c>
    </row>
    <row r="320" spans="1:10" hidden="1" x14ac:dyDescent="0.2">
      <c r="A320" s="5" t="s">
        <v>1338</v>
      </c>
      <c r="B320" t="s">
        <v>87</v>
      </c>
      <c r="C320" t="s">
        <v>2518</v>
      </c>
      <c r="D320" t="s">
        <v>95</v>
      </c>
      <c r="E320" s="3">
        <v>41821</v>
      </c>
      <c r="G320" t="s">
        <v>2305</v>
      </c>
      <c r="H320" t="s">
        <v>1340</v>
      </c>
      <c r="I320" t="s">
        <v>1339</v>
      </c>
      <c r="J320" s="6" t="s">
        <v>2556</v>
      </c>
    </row>
    <row r="321" spans="1:10" hidden="1" x14ac:dyDescent="0.2">
      <c r="A321" s="5" t="s">
        <v>106</v>
      </c>
      <c r="B321" t="s">
        <v>87</v>
      </c>
      <c r="C321" t="s">
        <v>2519</v>
      </c>
      <c r="D321" t="s">
        <v>89</v>
      </c>
      <c r="E321" s="3">
        <v>41791</v>
      </c>
      <c r="F321" t="s">
        <v>109</v>
      </c>
      <c r="G321" t="s">
        <v>2305</v>
      </c>
      <c r="H321" t="s">
        <v>108</v>
      </c>
      <c r="I321" t="s">
        <v>107</v>
      </c>
      <c r="J321" s="6" t="s">
        <v>2546</v>
      </c>
    </row>
    <row r="322" spans="1:10" hidden="1" x14ac:dyDescent="0.2">
      <c r="A322" s="5" t="s">
        <v>493</v>
      </c>
      <c r="B322" t="s">
        <v>87</v>
      </c>
      <c r="C322" t="s">
        <v>2520</v>
      </c>
      <c r="D322" t="s">
        <v>95</v>
      </c>
      <c r="E322" s="3">
        <v>41791</v>
      </c>
      <c r="G322" t="s">
        <v>2305</v>
      </c>
      <c r="H322" t="s">
        <v>495</v>
      </c>
      <c r="I322" t="s">
        <v>494</v>
      </c>
      <c r="J322" s="6" t="s">
        <v>2546</v>
      </c>
    </row>
    <row r="323" spans="1:10" hidden="1" x14ac:dyDescent="0.2">
      <c r="A323" s="5" t="s">
        <v>853</v>
      </c>
      <c r="B323" t="s">
        <v>93</v>
      </c>
      <c r="C323" t="s">
        <v>2518</v>
      </c>
      <c r="D323" t="s">
        <v>89</v>
      </c>
      <c r="E323" s="3">
        <v>41791</v>
      </c>
      <c r="F323" t="s">
        <v>856</v>
      </c>
      <c r="G323" t="s">
        <v>2305</v>
      </c>
      <c r="H323" t="s">
        <v>855</v>
      </c>
      <c r="I323" t="s">
        <v>854</v>
      </c>
      <c r="J323" s="6" t="s">
        <v>2546</v>
      </c>
    </row>
    <row r="324" spans="1:10" hidden="1" x14ac:dyDescent="0.2">
      <c r="A324" s="5" t="s">
        <v>159</v>
      </c>
      <c r="B324" t="s">
        <v>87</v>
      </c>
      <c r="C324" t="s">
        <v>2519</v>
      </c>
      <c r="D324" t="s">
        <v>103</v>
      </c>
      <c r="E324" s="3">
        <v>41730</v>
      </c>
      <c r="F324" t="s">
        <v>162</v>
      </c>
      <c r="G324" t="s">
        <v>2305</v>
      </c>
      <c r="H324" t="s">
        <v>161</v>
      </c>
      <c r="I324" t="s">
        <v>160</v>
      </c>
      <c r="J324" s="6" t="s">
        <v>2546</v>
      </c>
    </row>
    <row r="325" spans="1:10" hidden="1" x14ac:dyDescent="0.2">
      <c r="A325" s="5" t="s">
        <v>857</v>
      </c>
      <c r="B325" t="s">
        <v>87</v>
      </c>
      <c r="C325" t="s">
        <v>2518</v>
      </c>
      <c r="D325" t="s">
        <v>89</v>
      </c>
      <c r="E325" s="3">
        <v>41730</v>
      </c>
      <c r="F325" t="s">
        <v>860</v>
      </c>
      <c r="G325" t="s">
        <v>2305</v>
      </c>
      <c r="H325" t="s">
        <v>859</v>
      </c>
      <c r="I325" t="s">
        <v>858</v>
      </c>
      <c r="J325" s="6" t="s">
        <v>2546</v>
      </c>
    </row>
    <row r="326" spans="1:10" hidden="1" x14ac:dyDescent="0.2">
      <c r="A326" s="5" t="s">
        <v>597</v>
      </c>
      <c r="B326" t="s">
        <v>93</v>
      </c>
      <c r="C326" t="s">
        <v>2519</v>
      </c>
      <c r="D326" t="s">
        <v>95</v>
      </c>
      <c r="E326" s="3">
        <v>41699</v>
      </c>
      <c r="F326" t="s">
        <v>600</v>
      </c>
      <c r="G326" t="s">
        <v>2305</v>
      </c>
      <c r="H326" t="s">
        <v>599</v>
      </c>
      <c r="I326" t="s">
        <v>598</v>
      </c>
      <c r="J326" s="6" t="s">
        <v>2546</v>
      </c>
    </row>
    <row r="327" spans="1:10" hidden="1" x14ac:dyDescent="0.2">
      <c r="A327" s="5" t="s">
        <v>180</v>
      </c>
      <c r="B327" t="s">
        <v>87</v>
      </c>
      <c r="C327" t="s">
        <v>2519</v>
      </c>
      <c r="D327" t="s">
        <v>95</v>
      </c>
      <c r="E327" s="3">
        <v>41640</v>
      </c>
      <c r="F327" t="s">
        <v>183</v>
      </c>
      <c r="G327" t="s">
        <v>2305</v>
      </c>
      <c r="H327" t="s">
        <v>182</v>
      </c>
      <c r="I327" t="s">
        <v>181</v>
      </c>
      <c r="J327" s="6" t="s">
        <v>2546</v>
      </c>
    </row>
    <row r="328" spans="1:10" hidden="1" x14ac:dyDescent="0.2">
      <c r="A328" s="5" t="s">
        <v>1079</v>
      </c>
      <c r="B328" t="s">
        <v>87</v>
      </c>
      <c r="C328" t="s">
        <v>2519</v>
      </c>
      <c r="D328" t="s">
        <v>89</v>
      </c>
      <c r="E328" s="3">
        <v>41609</v>
      </c>
      <c r="F328" t="s">
        <v>1082</v>
      </c>
      <c r="G328" t="s">
        <v>2305</v>
      </c>
      <c r="H328" t="s">
        <v>1081</v>
      </c>
      <c r="I328" t="s">
        <v>1080</v>
      </c>
      <c r="J328" s="6" t="s">
        <v>2548</v>
      </c>
    </row>
    <row r="329" spans="1:10" hidden="1" x14ac:dyDescent="0.2">
      <c r="A329" s="5" t="s">
        <v>1331</v>
      </c>
      <c r="B329" t="s">
        <v>157</v>
      </c>
      <c r="C329" t="s">
        <v>2518</v>
      </c>
      <c r="D329" t="s">
        <v>103</v>
      </c>
      <c r="E329" s="3">
        <v>41609</v>
      </c>
      <c r="G329" t="s">
        <v>2305</v>
      </c>
      <c r="H329" t="s">
        <v>1332</v>
      </c>
      <c r="I329"/>
      <c r="J329" s="6" t="s">
        <v>2548</v>
      </c>
    </row>
    <row r="330" spans="1:10" hidden="1" x14ac:dyDescent="0.2">
      <c r="A330" s="5" t="s">
        <v>667</v>
      </c>
      <c r="B330" t="s">
        <v>93</v>
      </c>
      <c r="C330" t="s">
        <v>2518</v>
      </c>
      <c r="D330" t="s">
        <v>89</v>
      </c>
      <c r="E330" s="3">
        <v>41579</v>
      </c>
      <c r="F330" t="s">
        <v>2533</v>
      </c>
      <c r="G330" t="s">
        <v>2305</v>
      </c>
      <c r="H330" t="s">
        <v>669</v>
      </c>
      <c r="I330" t="s">
        <v>668</v>
      </c>
      <c r="J330" s="6" t="s">
        <v>2548</v>
      </c>
    </row>
    <row r="331" spans="1:10" hidden="1" x14ac:dyDescent="0.2">
      <c r="A331" s="5" t="s">
        <v>593</v>
      </c>
      <c r="B331" t="s">
        <v>87</v>
      </c>
      <c r="C331" t="s">
        <v>2519</v>
      </c>
      <c r="D331" t="s">
        <v>89</v>
      </c>
      <c r="E331" s="3">
        <v>41548</v>
      </c>
      <c r="F331" t="s">
        <v>596</v>
      </c>
      <c r="G331" t="s">
        <v>2305</v>
      </c>
      <c r="H331" t="s">
        <v>595</v>
      </c>
      <c r="I331" t="s">
        <v>594</v>
      </c>
      <c r="J331" s="6" t="s">
        <v>2548</v>
      </c>
    </row>
    <row r="332" spans="1:10" hidden="1" x14ac:dyDescent="0.2">
      <c r="A332" s="5" t="s">
        <v>708</v>
      </c>
      <c r="B332" t="s">
        <v>87</v>
      </c>
      <c r="C332" t="s">
        <v>2519</v>
      </c>
      <c r="D332" t="s">
        <v>89</v>
      </c>
      <c r="E332" s="3">
        <v>41548</v>
      </c>
      <c r="F332" t="s">
        <v>710</v>
      </c>
      <c r="G332" t="s">
        <v>2305</v>
      </c>
      <c r="H332" t="s">
        <v>709</v>
      </c>
      <c r="I332" t="s">
        <v>594</v>
      </c>
      <c r="J332" s="6" t="s">
        <v>2548</v>
      </c>
    </row>
    <row r="333" spans="1:10" hidden="1" x14ac:dyDescent="0.2">
      <c r="A333" s="5" t="s">
        <v>1178</v>
      </c>
      <c r="B333" t="s">
        <v>93</v>
      </c>
      <c r="C333" t="s">
        <v>2520</v>
      </c>
      <c r="D333" t="s">
        <v>103</v>
      </c>
      <c r="E333" s="3">
        <v>41548</v>
      </c>
      <c r="G333" t="s">
        <v>2305</v>
      </c>
      <c r="H333" t="s">
        <v>1179</v>
      </c>
      <c r="I333" t="s">
        <v>491</v>
      </c>
      <c r="J333" s="6" t="s">
        <v>2548</v>
      </c>
    </row>
    <row r="334" spans="1:10" hidden="1" x14ac:dyDescent="0.2">
      <c r="A334" s="5" t="s">
        <v>1326</v>
      </c>
      <c r="B334" t="s">
        <v>87</v>
      </c>
      <c r="C334" t="s">
        <v>2518</v>
      </c>
      <c r="D334" t="s">
        <v>89</v>
      </c>
      <c r="E334" s="3">
        <v>41518</v>
      </c>
      <c r="G334" t="s">
        <v>2305</v>
      </c>
      <c r="H334" t="s">
        <v>1328</v>
      </c>
      <c r="I334" t="s">
        <v>1327</v>
      </c>
      <c r="J334" s="6" t="s">
        <v>2548</v>
      </c>
    </row>
    <row r="335" spans="1:10" hidden="1" x14ac:dyDescent="0.2">
      <c r="A335" s="5" t="s">
        <v>118</v>
      </c>
      <c r="B335" t="s">
        <v>87</v>
      </c>
      <c r="C335" t="s">
        <v>2519</v>
      </c>
      <c r="D335" t="s">
        <v>95</v>
      </c>
      <c r="E335" s="3">
        <v>41456</v>
      </c>
      <c r="F335" t="s">
        <v>121</v>
      </c>
      <c r="G335" t="s">
        <v>2305</v>
      </c>
      <c r="H335" t="s">
        <v>120</v>
      </c>
      <c r="I335" t="s">
        <v>119</v>
      </c>
      <c r="J335" s="6" t="s">
        <v>2548</v>
      </c>
    </row>
    <row r="336" spans="1:10" hidden="1" x14ac:dyDescent="0.2">
      <c r="A336" s="5" t="s">
        <v>522</v>
      </c>
      <c r="B336" t="s">
        <v>87</v>
      </c>
      <c r="C336" t="s">
        <v>2519</v>
      </c>
      <c r="D336" t="s">
        <v>210</v>
      </c>
      <c r="E336" s="3">
        <v>41456</v>
      </c>
      <c r="F336" t="s">
        <v>525</v>
      </c>
      <c r="G336" t="s">
        <v>2305</v>
      </c>
      <c r="H336" t="s">
        <v>524</v>
      </c>
      <c r="I336" t="s">
        <v>523</v>
      </c>
      <c r="J336" s="6" t="s">
        <v>2548</v>
      </c>
    </row>
    <row r="337" spans="1:10" hidden="1" x14ac:dyDescent="0.2">
      <c r="A337" s="5" t="s">
        <v>343</v>
      </c>
      <c r="B337" t="s">
        <v>87</v>
      </c>
      <c r="C337" t="s">
        <v>2518</v>
      </c>
      <c r="D337" t="s">
        <v>89</v>
      </c>
      <c r="E337" s="3">
        <v>41395</v>
      </c>
      <c r="G337" t="s">
        <v>2305</v>
      </c>
      <c r="H337" t="s">
        <v>345</v>
      </c>
      <c r="I337" t="s">
        <v>344</v>
      </c>
      <c r="J337" s="6" t="s">
        <v>2572</v>
      </c>
    </row>
    <row r="338" spans="1:10" hidden="1" x14ac:dyDescent="0.2">
      <c r="A338" s="5" t="s">
        <v>760</v>
      </c>
      <c r="B338" t="s">
        <v>87</v>
      </c>
      <c r="C338" t="s">
        <v>2518</v>
      </c>
      <c r="D338" t="s">
        <v>89</v>
      </c>
      <c r="E338" s="3">
        <v>41395</v>
      </c>
      <c r="G338" t="s">
        <v>2305</v>
      </c>
      <c r="H338" t="s">
        <v>761</v>
      </c>
      <c r="I338" t="s">
        <v>344</v>
      </c>
      <c r="J338" s="6" t="s">
        <v>2572</v>
      </c>
    </row>
    <row r="339" spans="1:10" hidden="1" x14ac:dyDescent="0.2">
      <c r="A339" s="5" t="s">
        <v>976</v>
      </c>
      <c r="B339" t="s">
        <v>87</v>
      </c>
      <c r="C339" t="s">
        <v>2518</v>
      </c>
      <c r="D339" t="s">
        <v>89</v>
      </c>
      <c r="E339" s="3">
        <v>41395</v>
      </c>
      <c r="G339" t="s">
        <v>2305</v>
      </c>
      <c r="H339" t="s">
        <v>977</v>
      </c>
      <c r="I339" t="s">
        <v>344</v>
      </c>
      <c r="J339" s="6" t="s">
        <v>2572</v>
      </c>
    </row>
    <row r="340" spans="1:10" hidden="1" x14ac:dyDescent="0.2">
      <c r="A340" s="5" t="s">
        <v>1329</v>
      </c>
      <c r="B340" t="s">
        <v>87</v>
      </c>
      <c r="C340" t="s">
        <v>2518</v>
      </c>
      <c r="D340" t="s">
        <v>89</v>
      </c>
      <c r="E340" s="3">
        <v>41395</v>
      </c>
      <c r="G340" t="s">
        <v>2305</v>
      </c>
      <c r="H340" t="s">
        <v>1330</v>
      </c>
      <c r="I340" t="s">
        <v>344</v>
      </c>
      <c r="J340" s="6" t="s">
        <v>2572</v>
      </c>
    </row>
    <row r="341" spans="1:10" hidden="1" x14ac:dyDescent="0.2">
      <c r="A341" s="5" t="s">
        <v>1083</v>
      </c>
      <c r="B341" t="s">
        <v>87</v>
      </c>
      <c r="C341" t="s">
        <v>2519</v>
      </c>
      <c r="D341" t="s">
        <v>103</v>
      </c>
      <c r="E341" s="3">
        <v>41334</v>
      </c>
      <c r="F341" t="s">
        <v>1086</v>
      </c>
      <c r="G341" t="s">
        <v>2305</v>
      </c>
      <c r="H341" t="s">
        <v>1085</v>
      </c>
      <c r="I341" t="s">
        <v>1084</v>
      </c>
      <c r="J341" s="6" t="s">
        <v>2572</v>
      </c>
    </row>
    <row r="342" spans="1:10" hidden="1" x14ac:dyDescent="0.2">
      <c r="A342" s="5" t="s">
        <v>2397</v>
      </c>
      <c r="B342" t="s">
        <v>136</v>
      </c>
      <c r="C342" t="s">
        <v>2519</v>
      </c>
      <c r="E342" s="3">
        <v>41275</v>
      </c>
      <c r="F342" t="s">
        <v>2398</v>
      </c>
      <c r="G342" t="s">
        <v>2305</v>
      </c>
      <c r="H342" t="s">
        <v>2377</v>
      </c>
      <c r="I342" t="s">
        <v>2399</v>
      </c>
      <c r="J342" s="6" t="s">
        <v>2572</v>
      </c>
    </row>
    <row r="343" spans="1:10" hidden="1" x14ac:dyDescent="0.2">
      <c r="A343" s="5" t="s">
        <v>1271</v>
      </c>
      <c r="B343" t="s">
        <v>87</v>
      </c>
      <c r="C343" t="s">
        <v>2519</v>
      </c>
      <c r="E343" s="3">
        <v>41275</v>
      </c>
      <c r="G343" t="s">
        <v>2305</v>
      </c>
      <c r="H343" t="s">
        <v>1272</v>
      </c>
      <c r="I343" t="s">
        <v>1257</v>
      </c>
      <c r="J343" s="6" t="s">
        <v>2572</v>
      </c>
    </row>
    <row r="344" spans="1:10" hidden="1" x14ac:dyDescent="0.2">
      <c r="A344" s="5" t="s">
        <v>1273</v>
      </c>
      <c r="B344" t="s">
        <v>87</v>
      </c>
      <c r="C344" t="s">
        <v>2519</v>
      </c>
      <c r="E344" s="3">
        <v>41275</v>
      </c>
      <c r="G344" t="s">
        <v>2305</v>
      </c>
      <c r="H344" t="s">
        <v>1274</v>
      </c>
      <c r="I344" t="s">
        <v>1257</v>
      </c>
      <c r="J344" s="6" t="s">
        <v>2572</v>
      </c>
    </row>
    <row r="345" spans="1:10" hidden="1" x14ac:dyDescent="0.2">
      <c r="A345" s="5" t="s">
        <v>224</v>
      </c>
      <c r="B345" t="s">
        <v>87</v>
      </c>
      <c r="C345" t="s">
        <v>2520</v>
      </c>
      <c r="E345" s="3">
        <v>41244</v>
      </c>
      <c r="G345" t="s">
        <v>2305</v>
      </c>
      <c r="H345" t="s">
        <v>226</v>
      </c>
      <c r="I345" t="s">
        <v>225</v>
      </c>
      <c r="J345" s="6" t="s">
        <v>2567</v>
      </c>
    </row>
    <row r="346" spans="1:10" hidden="1" x14ac:dyDescent="0.2">
      <c r="A346" s="5" t="s">
        <v>1323</v>
      </c>
      <c r="B346" t="s">
        <v>87</v>
      </c>
      <c r="C346" t="s">
        <v>2518</v>
      </c>
      <c r="D346" t="s">
        <v>89</v>
      </c>
      <c r="E346" s="3">
        <v>41214</v>
      </c>
      <c r="G346" t="s">
        <v>2305</v>
      </c>
      <c r="H346" t="s">
        <v>1325</v>
      </c>
      <c r="I346" t="s">
        <v>1324</v>
      </c>
      <c r="J346" s="6" t="s">
        <v>2567</v>
      </c>
    </row>
    <row r="347" spans="1:10" hidden="1" x14ac:dyDescent="0.2">
      <c r="A347" s="5" t="s">
        <v>1320</v>
      </c>
      <c r="B347" t="s">
        <v>87</v>
      </c>
      <c r="C347" t="s">
        <v>2518</v>
      </c>
      <c r="D347" t="s">
        <v>89</v>
      </c>
      <c r="E347" s="3">
        <v>41183</v>
      </c>
      <c r="G347" t="s">
        <v>2305</v>
      </c>
      <c r="H347" t="s">
        <v>1322</v>
      </c>
      <c r="I347" t="s">
        <v>1321</v>
      </c>
      <c r="J347" s="6" t="s">
        <v>2567</v>
      </c>
    </row>
    <row r="348" spans="1:10" hidden="1" x14ac:dyDescent="0.2">
      <c r="A348" s="5" t="s">
        <v>1265</v>
      </c>
      <c r="B348" t="s">
        <v>136</v>
      </c>
      <c r="C348" t="s">
        <v>2519</v>
      </c>
      <c r="E348" s="3">
        <v>41153</v>
      </c>
      <c r="F348" t="s">
        <v>1268</v>
      </c>
      <c r="G348" t="s">
        <v>2305</v>
      </c>
      <c r="H348" t="s">
        <v>1267</v>
      </c>
      <c r="I348" t="s">
        <v>1266</v>
      </c>
      <c r="J348" s="6" t="s">
        <v>2567</v>
      </c>
    </row>
    <row r="349" spans="1:10" hidden="1" x14ac:dyDescent="0.2">
      <c r="A349" s="5" t="s">
        <v>900</v>
      </c>
      <c r="B349" t="s">
        <v>87</v>
      </c>
      <c r="C349" t="s">
        <v>2518</v>
      </c>
      <c r="E349" s="3">
        <v>41122</v>
      </c>
      <c r="G349" t="s">
        <v>2305</v>
      </c>
      <c r="H349" t="s">
        <v>902</v>
      </c>
      <c r="I349" t="s">
        <v>901</v>
      </c>
      <c r="J349" s="6" t="s">
        <v>2567</v>
      </c>
    </row>
    <row r="350" spans="1:10" hidden="1" x14ac:dyDescent="0.2">
      <c r="A350" s="5" t="s">
        <v>758</v>
      </c>
      <c r="B350" t="s">
        <v>157</v>
      </c>
      <c r="C350" t="s">
        <v>2518</v>
      </c>
      <c r="D350" t="s">
        <v>124</v>
      </c>
      <c r="E350" s="3">
        <v>41061</v>
      </c>
      <c r="G350" t="s">
        <v>2305</v>
      </c>
      <c r="H350" t="s">
        <v>759</v>
      </c>
      <c r="I350"/>
      <c r="J350" s="6" t="s">
        <v>2555</v>
      </c>
    </row>
    <row r="351" spans="1:10" hidden="1" x14ac:dyDescent="0.2">
      <c r="A351" s="5" t="s">
        <v>1170</v>
      </c>
      <c r="B351" t="s">
        <v>87</v>
      </c>
      <c r="C351" t="s">
        <v>2520</v>
      </c>
      <c r="D351" t="s">
        <v>95</v>
      </c>
      <c r="E351" s="3">
        <v>41061</v>
      </c>
      <c r="G351" t="s">
        <v>2305</v>
      </c>
      <c r="H351" t="s">
        <v>1172</v>
      </c>
      <c r="I351" t="s">
        <v>1171</v>
      </c>
      <c r="J351" s="6" t="s">
        <v>2555</v>
      </c>
    </row>
    <row r="352" spans="1:10" hidden="1" x14ac:dyDescent="0.2">
      <c r="A352" s="5" t="s">
        <v>1173</v>
      </c>
      <c r="B352" t="s">
        <v>87</v>
      </c>
      <c r="C352" t="s">
        <v>2519</v>
      </c>
      <c r="D352" t="s">
        <v>210</v>
      </c>
      <c r="E352" s="3">
        <v>41030</v>
      </c>
      <c r="F352" t="s">
        <v>1175</v>
      </c>
      <c r="G352" t="s">
        <v>2305</v>
      </c>
      <c r="H352" t="s">
        <v>1174</v>
      </c>
      <c r="I352" t="s">
        <v>2476</v>
      </c>
      <c r="J352" s="6" t="s">
        <v>2555</v>
      </c>
    </row>
    <row r="353" spans="1:10" hidden="1" x14ac:dyDescent="0.2">
      <c r="A353" s="5" t="s">
        <v>152</v>
      </c>
      <c r="B353" t="s">
        <v>93</v>
      </c>
      <c r="C353" t="s">
        <v>2519</v>
      </c>
      <c r="E353" s="3">
        <v>40969</v>
      </c>
      <c r="F353" t="s">
        <v>155</v>
      </c>
      <c r="G353" t="s">
        <v>2305</v>
      </c>
      <c r="H353" t="s">
        <v>154</v>
      </c>
      <c r="I353" t="s">
        <v>153</v>
      </c>
      <c r="J353" s="6" t="s">
        <v>2555</v>
      </c>
    </row>
    <row r="354" spans="1:10" hidden="1" x14ac:dyDescent="0.2">
      <c r="A354" s="5" t="s">
        <v>664</v>
      </c>
      <c r="B354" t="s">
        <v>93</v>
      </c>
      <c r="C354" t="s">
        <v>2518</v>
      </c>
      <c r="E354" s="3">
        <v>40940</v>
      </c>
      <c r="F354" t="s">
        <v>2532</v>
      </c>
      <c r="G354" t="s">
        <v>2305</v>
      </c>
      <c r="H354" t="s">
        <v>666</v>
      </c>
      <c r="I354" t="s">
        <v>665</v>
      </c>
      <c r="J354" s="6" t="s">
        <v>2555</v>
      </c>
    </row>
    <row r="355" spans="1:10" hidden="1" x14ac:dyDescent="0.2">
      <c r="A355" s="5" t="s">
        <v>413</v>
      </c>
      <c r="B355" t="s">
        <v>414</v>
      </c>
      <c r="C355" t="s">
        <v>2519</v>
      </c>
      <c r="E355" s="3">
        <v>40909</v>
      </c>
      <c r="G355" t="s">
        <v>2305</v>
      </c>
      <c r="H355" t="s">
        <v>415</v>
      </c>
      <c r="I355"/>
      <c r="J355" s="6" t="s">
        <v>2555</v>
      </c>
    </row>
    <row r="356" spans="1:10" hidden="1" x14ac:dyDescent="0.2">
      <c r="A356" s="5" t="s">
        <v>1269</v>
      </c>
      <c r="B356" t="s">
        <v>87</v>
      </c>
      <c r="C356" t="s">
        <v>2519</v>
      </c>
      <c r="D356" t="s">
        <v>95</v>
      </c>
      <c r="E356" s="3">
        <v>40909</v>
      </c>
      <c r="G356" t="s">
        <v>2305</v>
      </c>
      <c r="H356" t="s">
        <v>1270</v>
      </c>
      <c r="I356" t="s">
        <v>1257</v>
      </c>
      <c r="J356" s="6" t="s">
        <v>2555</v>
      </c>
    </row>
    <row r="357" spans="1:10" hidden="1" x14ac:dyDescent="0.2">
      <c r="A357" s="5" t="s">
        <v>898</v>
      </c>
      <c r="B357" t="s">
        <v>157</v>
      </c>
      <c r="C357" t="s">
        <v>2518</v>
      </c>
      <c r="D357" t="s">
        <v>103</v>
      </c>
      <c r="E357" s="3">
        <v>40848</v>
      </c>
      <c r="G357" t="s">
        <v>2305</v>
      </c>
      <c r="H357" t="s">
        <v>899</v>
      </c>
      <c r="I357"/>
      <c r="J357" s="6" t="s">
        <v>2585</v>
      </c>
    </row>
    <row r="358" spans="1:10" hidden="1" x14ac:dyDescent="0.2">
      <c r="A358" s="5" t="s">
        <v>584</v>
      </c>
      <c r="B358" t="s">
        <v>87</v>
      </c>
      <c r="C358" t="s">
        <v>2519</v>
      </c>
      <c r="D358" t="s">
        <v>89</v>
      </c>
      <c r="E358" s="3">
        <v>40817</v>
      </c>
      <c r="F358" t="s">
        <v>587</v>
      </c>
      <c r="G358" t="s">
        <v>2305</v>
      </c>
      <c r="H358" t="s">
        <v>586</v>
      </c>
      <c r="I358" t="s">
        <v>585</v>
      </c>
      <c r="J358" s="6" t="s">
        <v>2585</v>
      </c>
    </row>
    <row r="359" spans="1:10" hidden="1" x14ac:dyDescent="0.2">
      <c r="A359" s="5" t="s">
        <v>590</v>
      </c>
      <c r="B359" t="s">
        <v>87</v>
      </c>
      <c r="C359" t="s">
        <v>2519</v>
      </c>
      <c r="D359" t="s">
        <v>210</v>
      </c>
      <c r="E359" s="3">
        <v>40787</v>
      </c>
      <c r="G359" t="s">
        <v>2305</v>
      </c>
      <c r="H359" t="s">
        <v>592</v>
      </c>
      <c r="I359" t="s">
        <v>591</v>
      </c>
      <c r="J359" s="6" t="s">
        <v>2585</v>
      </c>
    </row>
    <row r="360" spans="1:10" hidden="1" x14ac:dyDescent="0.2">
      <c r="A360" s="5" t="s">
        <v>850</v>
      </c>
      <c r="B360" t="s">
        <v>87</v>
      </c>
      <c r="C360" t="s">
        <v>2518</v>
      </c>
      <c r="D360" t="s">
        <v>103</v>
      </c>
      <c r="E360" s="3">
        <v>40787</v>
      </c>
      <c r="G360" t="s">
        <v>2305</v>
      </c>
      <c r="H360" t="s">
        <v>852</v>
      </c>
      <c r="I360" t="s">
        <v>851</v>
      </c>
      <c r="J360" s="6" t="s">
        <v>2585</v>
      </c>
    </row>
    <row r="361" spans="1:10" hidden="1" x14ac:dyDescent="0.2">
      <c r="A361" s="5" t="s">
        <v>895</v>
      </c>
      <c r="B361" t="s">
        <v>87</v>
      </c>
      <c r="C361" t="s">
        <v>2518</v>
      </c>
      <c r="D361" t="s">
        <v>95</v>
      </c>
      <c r="E361" s="3">
        <v>40787</v>
      </c>
      <c r="G361" t="s">
        <v>2305</v>
      </c>
      <c r="H361" t="s">
        <v>897</v>
      </c>
      <c r="I361" t="s">
        <v>896</v>
      </c>
      <c r="J361" s="6" t="s">
        <v>2585</v>
      </c>
    </row>
    <row r="362" spans="1:10" hidden="1" x14ac:dyDescent="0.2">
      <c r="A362" s="5" t="s">
        <v>487</v>
      </c>
      <c r="B362" t="s">
        <v>87</v>
      </c>
      <c r="C362" t="s">
        <v>2520</v>
      </c>
      <c r="D362" t="s">
        <v>103</v>
      </c>
      <c r="E362" s="3">
        <v>40756</v>
      </c>
      <c r="G362" t="s">
        <v>2305</v>
      </c>
      <c r="H362" t="s">
        <v>489</v>
      </c>
      <c r="I362" t="s">
        <v>488</v>
      </c>
      <c r="J362" s="6" t="s">
        <v>2585</v>
      </c>
    </row>
    <row r="363" spans="1:10" hidden="1" x14ac:dyDescent="0.2">
      <c r="A363" s="5" t="s">
        <v>98</v>
      </c>
      <c r="B363" t="s">
        <v>87</v>
      </c>
      <c r="C363" t="s">
        <v>2519</v>
      </c>
      <c r="D363" t="s">
        <v>95</v>
      </c>
      <c r="E363" s="3">
        <v>40695</v>
      </c>
      <c r="G363" t="s">
        <v>2305</v>
      </c>
      <c r="H363" t="s">
        <v>100</v>
      </c>
      <c r="I363" t="s">
        <v>99</v>
      </c>
      <c r="J363" s="6" t="s">
        <v>2554</v>
      </c>
    </row>
    <row r="364" spans="1:10" hidden="1" x14ac:dyDescent="0.2">
      <c r="A364" s="5" t="s">
        <v>582</v>
      </c>
      <c r="B364" t="s">
        <v>414</v>
      </c>
      <c r="C364" t="s">
        <v>2519</v>
      </c>
      <c r="E364" s="3">
        <v>40695</v>
      </c>
      <c r="G364" t="s">
        <v>2305</v>
      </c>
      <c r="H364" t="s">
        <v>583</v>
      </c>
      <c r="I364"/>
      <c r="J364" s="6" t="s">
        <v>2554</v>
      </c>
    </row>
    <row r="365" spans="1:10" hidden="1" x14ac:dyDescent="0.2">
      <c r="A365" s="5" t="s">
        <v>588</v>
      </c>
      <c r="B365" t="s">
        <v>235</v>
      </c>
      <c r="C365" t="s">
        <v>2519</v>
      </c>
      <c r="D365" t="s">
        <v>95</v>
      </c>
      <c r="E365" s="3">
        <v>40695</v>
      </c>
      <c r="G365" t="s">
        <v>2305</v>
      </c>
      <c r="H365" t="s">
        <v>589</v>
      </c>
      <c r="I365"/>
      <c r="J365" s="6" t="s">
        <v>2554</v>
      </c>
    </row>
    <row r="366" spans="1:10" hidden="1" x14ac:dyDescent="0.2">
      <c r="A366" s="5" t="s">
        <v>484</v>
      </c>
      <c r="B366" t="s">
        <v>87</v>
      </c>
      <c r="C366" t="s">
        <v>2520</v>
      </c>
      <c r="D366" t="s">
        <v>89</v>
      </c>
      <c r="E366" s="3">
        <v>40664</v>
      </c>
      <c r="G366" t="s">
        <v>2305</v>
      </c>
      <c r="H366" t="s">
        <v>486</v>
      </c>
      <c r="I366" t="s">
        <v>485</v>
      </c>
      <c r="J366" s="6" t="s">
        <v>2554</v>
      </c>
    </row>
    <row r="367" spans="1:10" hidden="1" x14ac:dyDescent="0.2">
      <c r="A367" s="5" t="s">
        <v>490</v>
      </c>
      <c r="B367" t="s">
        <v>93</v>
      </c>
      <c r="C367" t="s">
        <v>2520</v>
      </c>
      <c r="D367" t="s">
        <v>103</v>
      </c>
      <c r="E367" s="3">
        <v>40664</v>
      </c>
      <c r="G367" t="s">
        <v>2305</v>
      </c>
      <c r="H367" t="s">
        <v>492</v>
      </c>
      <c r="I367" t="s">
        <v>491</v>
      </c>
      <c r="J367" s="6" t="s">
        <v>2554</v>
      </c>
    </row>
    <row r="368" spans="1:10" hidden="1" x14ac:dyDescent="0.2">
      <c r="A368" s="5" t="s">
        <v>1259</v>
      </c>
      <c r="B368" t="s">
        <v>87</v>
      </c>
      <c r="C368" t="s">
        <v>2519</v>
      </c>
      <c r="D368" t="s">
        <v>210</v>
      </c>
      <c r="E368" s="3">
        <v>40544</v>
      </c>
      <c r="F368" t="s">
        <v>1262</v>
      </c>
      <c r="G368" t="s">
        <v>2305</v>
      </c>
      <c r="H368" t="s">
        <v>1261</v>
      </c>
      <c r="I368" t="s">
        <v>1260</v>
      </c>
      <c r="J368" s="6" t="s">
        <v>2554</v>
      </c>
    </row>
    <row r="369" spans="1:10" hidden="1" x14ac:dyDescent="0.2">
      <c r="A369" s="5" t="s">
        <v>1263</v>
      </c>
      <c r="B369" t="s">
        <v>87</v>
      </c>
      <c r="C369" t="s">
        <v>2519</v>
      </c>
      <c r="D369" t="s">
        <v>95</v>
      </c>
      <c r="E369" s="3">
        <v>40544</v>
      </c>
      <c r="G369" t="s">
        <v>2305</v>
      </c>
      <c r="H369" t="s">
        <v>1264</v>
      </c>
      <c r="I369" t="s">
        <v>1257</v>
      </c>
      <c r="J369" s="6" t="s">
        <v>2554</v>
      </c>
    </row>
    <row r="370" spans="1:10" hidden="1" x14ac:dyDescent="0.2">
      <c r="A370" s="5" t="s">
        <v>1693</v>
      </c>
      <c r="B370" t="s">
        <v>93</v>
      </c>
      <c r="C370" t="s">
        <v>2521</v>
      </c>
      <c r="D370" t="s">
        <v>89</v>
      </c>
      <c r="E370" s="3">
        <v>40452</v>
      </c>
      <c r="F370" t="s">
        <v>2384</v>
      </c>
      <c r="G370" t="s">
        <v>2305</v>
      </c>
      <c r="H370" t="s">
        <v>2386</v>
      </c>
      <c r="I370" t="s">
        <v>2385</v>
      </c>
      <c r="J370" s="6" t="s">
        <v>2584</v>
      </c>
    </row>
    <row r="371" spans="1:10" hidden="1" x14ac:dyDescent="0.2">
      <c r="A371" s="5" t="s">
        <v>755</v>
      </c>
      <c r="B371" t="s">
        <v>136</v>
      </c>
      <c r="C371" t="s">
        <v>2518</v>
      </c>
      <c r="E371" s="3">
        <v>40422</v>
      </c>
      <c r="G371" t="s">
        <v>2305</v>
      </c>
      <c r="H371" t="s">
        <v>757</v>
      </c>
      <c r="I371" t="s">
        <v>756</v>
      </c>
      <c r="J371" s="6" t="s">
        <v>2584</v>
      </c>
    </row>
    <row r="372" spans="1:10" hidden="1" x14ac:dyDescent="0.2">
      <c r="A372" s="5" t="s">
        <v>890</v>
      </c>
      <c r="B372" t="s">
        <v>87</v>
      </c>
      <c r="C372" t="s">
        <v>2518</v>
      </c>
      <c r="D372" t="s">
        <v>89</v>
      </c>
      <c r="E372" s="3">
        <v>40422</v>
      </c>
      <c r="G372" t="s">
        <v>2305</v>
      </c>
      <c r="H372" t="s">
        <v>891</v>
      </c>
      <c r="I372" t="s">
        <v>174</v>
      </c>
      <c r="J372" s="6" t="s">
        <v>2584</v>
      </c>
    </row>
    <row r="373" spans="1:10" hidden="1" x14ac:dyDescent="0.2">
      <c r="A373" s="5" t="s">
        <v>944</v>
      </c>
      <c r="B373" t="s">
        <v>87</v>
      </c>
      <c r="C373" t="s">
        <v>2518</v>
      </c>
      <c r="D373" t="s">
        <v>89</v>
      </c>
      <c r="E373" s="3">
        <v>40422</v>
      </c>
      <c r="F373" t="s">
        <v>2539</v>
      </c>
      <c r="G373" t="s">
        <v>2305</v>
      </c>
      <c r="H373" t="s">
        <v>945</v>
      </c>
      <c r="I373" t="s">
        <v>174</v>
      </c>
      <c r="J373" s="6" t="s">
        <v>2584</v>
      </c>
    </row>
    <row r="374" spans="1:10" hidden="1" x14ac:dyDescent="0.2">
      <c r="A374" s="5" t="s">
        <v>892</v>
      </c>
      <c r="B374" t="s">
        <v>87</v>
      </c>
      <c r="C374" t="s">
        <v>2518</v>
      </c>
      <c r="D374" t="s">
        <v>95</v>
      </c>
      <c r="E374" s="3">
        <v>40391</v>
      </c>
      <c r="G374" t="s">
        <v>2305</v>
      </c>
      <c r="H374" t="s">
        <v>894</v>
      </c>
      <c r="I374" t="s">
        <v>893</v>
      </c>
      <c r="J374" s="6" t="s">
        <v>2584</v>
      </c>
    </row>
    <row r="375" spans="1:10" hidden="1" x14ac:dyDescent="0.2">
      <c r="A375" s="5" t="s">
        <v>479</v>
      </c>
      <c r="B375" t="s">
        <v>87</v>
      </c>
      <c r="C375" t="s">
        <v>2520</v>
      </c>
      <c r="D375" t="s">
        <v>95</v>
      </c>
      <c r="E375" s="3">
        <v>40360</v>
      </c>
      <c r="G375" t="s">
        <v>2305</v>
      </c>
      <c r="H375" t="s">
        <v>481</v>
      </c>
      <c r="I375" t="s">
        <v>480</v>
      </c>
      <c r="J375" s="6" t="s">
        <v>2584</v>
      </c>
    </row>
    <row r="376" spans="1:10" hidden="1" x14ac:dyDescent="0.2">
      <c r="A376" s="5" t="s">
        <v>482</v>
      </c>
      <c r="B376" t="s">
        <v>87</v>
      </c>
      <c r="C376" t="s">
        <v>2520</v>
      </c>
      <c r="E376" s="3">
        <v>40360</v>
      </c>
      <c r="G376" t="s">
        <v>2305</v>
      </c>
      <c r="H376" t="s">
        <v>483</v>
      </c>
      <c r="I376" t="s">
        <v>480</v>
      </c>
      <c r="J376" s="6" t="s">
        <v>2584</v>
      </c>
    </row>
    <row r="377" spans="1:10" hidden="1" x14ac:dyDescent="0.2">
      <c r="A377" s="5" t="s">
        <v>752</v>
      </c>
      <c r="B377" t="s">
        <v>136</v>
      </c>
      <c r="C377" t="s">
        <v>2518</v>
      </c>
      <c r="E377" s="3">
        <v>40360</v>
      </c>
      <c r="G377" t="s">
        <v>2305</v>
      </c>
      <c r="H377" t="s">
        <v>754</v>
      </c>
      <c r="I377" t="s">
        <v>753</v>
      </c>
      <c r="J377" s="6" t="s">
        <v>2584</v>
      </c>
    </row>
    <row r="378" spans="1:10" hidden="1" x14ac:dyDescent="0.2">
      <c r="A378" s="5" t="s">
        <v>476</v>
      </c>
      <c r="B378" t="s">
        <v>87</v>
      </c>
      <c r="C378" t="s">
        <v>2520</v>
      </c>
      <c r="E378" s="3">
        <v>40330</v>
      </c>
      <c r="G378" t="s">
        <v>2305</v>
      </c>
      <c r="H378" t="s">
        <v>478</v>
      </c>
      <c r="I378" t="s">
        <v>477</v>
      </c>
      <c r="J378" s="6" t="s">
        <v>2583</v>
      </c>
    </row>
    <row r="379" spans="1:10" hidden="1" x14ac:dyDescent="0.2">
      <c r="A379" s="5" t="s">
        <v>1910</v>
      </c>
      <c r="B379" t="s">
        <v>87</v>
      </c>
      <c r="C379" t="s">
        <v>2519</v>
      </c>
      <c r="D379" t="s">
        <v>210</v>
      </c>
      <c r="E379" s="3">
        <v>40330</v>
      </c>
      <c r="G379" t="s">
        <v>2305</v>
      </c>
      <c r="H379" t="s">
        <v>2331</v>
      </c>
      <c r="I379" t="s">
        <v>2330</v>
      </c>
      <c r="J379" s="6" t="s">
        <v>2583</v>
      </c>
    </row>
    <row r="380" spans="1:10" hidden="1" x14ac:dyDescent="0.2">
      <c r="A380" s="5" t="s">
        <v>1251</v>
      </c>
      <c r="B380" t="s">
        <v>87</v>
      </c>
      <c r="C380" t="s">
        <v>2519</v>
      </c>
      <c r="D380" t="s">
        <v>210</v>
      </c>
      <c r="E380" s="3">
        <v>40299</v>
      </c>
      <c r="F380" t="s">
        <v>1253</v>
      </c>
      <c r="G380" t="s">
        <v>2305</v>
      </c>
      <c r="H380" t="s">
        <v>1252</v>
      </c>
      <c r="I380" t="s">
        <v>2482</v>
      </c>
      <c r="J380" s="6" t="s">
        <v>2583</v>
      </c>
    </row>
    <row r="381" spans="1:10" hidden="1" x14ac:dyDescent="0.2">
      <c r="A381" s="5" t="s">
        <v>1254</v>
      </c>
      <c r="B381" t="s">
        <v>93</v>
      </c>
      <c r="C381" t="s">
        <v>2519</v>
      </c>
      <c r="E381" s="3">
        <v>40179</v>
      </c>
      <c r="F381" t="s">
        <v>1255</v>
      </c>
      <c r="G381" t="s">
        <v>2305</v>
      </c>
      <c r="H381" t="s">
        <v>1247</v>
      </c>
      <c r="I381" t="s">
        <v>1239</v>
      </c>
      <c r="J381" s="6" t="s">
        <v>2583</v>
      </c>
    </row>
    <row r="382" spans="1:10" hidden="1" x14ac:dyDescent="0.2">
      <c r="A382" s="5" t="s">
        <v>1256</v>
      </c>
      <c r="B382" t="s">
        <v>87</v>
      </c>
      <c r="C382" t="s">
        <v>2519</v>
      </c>
      <c r="D382" t="s">
        <v>95</v>
      </c>
      <c r="E382" s="3">
        <v>40179</v>
      </c>
      <c r="G382" t="s">
        <v>2305</v>
      </c>
      <c r="H382" t="s">
        <v>1258</v>
      </c>
      <c r="I382" t="s">
        <v>1257</v>
      </c>
      <c r="J382" s="6" t="s">
        <v>2583</v>
      </c>
    </row>
    <row r="383" spans="1:10" hidden="1" x14ac:dyDescent="0.2">
      <c r="A383" s="5" t="s">
        <v>1786</v>
      </c>
      <c r="B383" t="s">
        <v>157</v>
      </c>
      <c r="C383" t="s">
        <v>2519</v>
      </c>
      <c r="D383" t="s">
        <v>103</v>
      </c>
      <c r="E383" s="3">
        <v>40148</v>
      </c>
      <c r="G383" t="s">
        <v>2305</v>
      </c>
      <c r="H383" t="s">
        <v>2367</v>
      </c>
      <c r="I383"/>
      <c r="J383" s="6" t="s">
        <v>2582</v>
      </c>
    </row>
    <row r="384" spans="1:10" hidden="1" x14ac:dyDescent="0.2">
      <c r="A384" s="5" t="s">
        <v>1908</v>
      </c>
      <c r="B384" t="s">
        <v>157</v>
      </c>
      <c r="C384" t="s">
        <v>2519</v>
      </c>
      <c r="D384" t="s">
        <v>103</v>
      </c>
      <c r="E384" s="3">
        <v>40118</v>
      </c>
      <c r="G384" t="s">
        <v>2305</v>
      </c>
      <c r="H384" t="s">
        <v>2360</v>
      </c>
      <c r="I384"/>
      <c r="J384" s="6" t="s">
        <v>2582</v>
      </c>
    </row>
    <row r="385" spans="1:10" hidden="1" x14ac:dyDescent="0.2">
      <c r="A385" s="5" t="s">
        <v>578</v>
      </c>
      <c r="B385" t="s">
        <v>87</v>
      </c>
      <c r="C385" t="s">
        <v>2519</v>
      </c>
      <c r="D385" t="s">
        <v>89</v>
      </c>
      <c r="E385" s="3">
        <v>40087</v>
      </c>
      <c r="F385" t="s">
        <v>581</v>
      </c>
      <c r="G385" t="s">
        <v>2305</v>
      </c>
      <c r="H385" t="s">
        <v>580</v>
      </c>
      <c r="I385" t="s">
        <v>579</v>
      </c>
      <c r="J385" s="6" t="s">
        <v>2582</v>
      </c>
    </row>
    <row r="386" spans="1:10" hidden="1" x14ac:dyDescent="0.2">
      <c r="A386" s="5" t="s">
        <v>471</v>
      </c>
      <c r="B386" t="s">
        <v>87</v>
      </c>
      <c r="C386" t="s">
        <v>2520</v>
      </c>
      <c r="D386" t="s">
        <v>103</v>
      </c>
      <c r="E386" s="3">
        <v>40057</v>
      </c>
      <c r="G386" t="s">
        <v>2305</v>
      </c>
      <c r="H386" t="s">
        <v>473</v>
      </c>
      <c r="I386" t="s">
        <v>472</v>
      </c>
      <c r="J386" s="6" t="s">
        <v>2582</v>
      </c>
    </row>
    <row r="387" spans="1:10" hidden="1" x14ac:dyDescent="0.2">
      <c r="A387" s="5" t="s">
        <v>474</v>
      </c>
      <c r="B387" t="s">
        <v>87</v>
      </c>
      <c r="C387" t="s">
        <v>2520</v>
      </c>
      <c r="E387" s="3">
        <v>40057</v>
      </c>
      <c r="G387" t="s">
        <v>2305</v>
      </c>
      <c r="H387" t="s">
        <v>475</v>
      </c>
      <c r="I387" t="s">
        <v>472</v>
      </c>
      <c r="J387" s="6" t="s">
        <v>2582</v>
      </c>
    </row>
    <row r="388" spans="1:10" hidden="1" x14ac:dyDescent="0.2">
      <c r="A388" s="5" t="s">
        <v>508</v>
      </c>
      <c r="B388" t="s">
        <v>87</v>
      </c>
      <c r="C388" t="s">
        <v>2519</v>
      </c>
      <c r="E388" s="3">
        <v>40057</v>
      </c>
      <c r="G388" t="s">
        <v>2305</v>
      </c>
      <c r="H388" t="s">
        <v>510</v>
      </c>
      <c r="I388" t="s">
        <v>509</v>
      </c>
      <c r="J388" s="6" t="s">
        <v>2582</v>
      </c>
    </row>
    <row r="389" spans="1:10" hidden="1" x14ac:dyDescent="0.2">
      <c r="A389" s="5" t="s">
        <v>1785</v>
      </c>
      <c r="B389" t="s">
        <v>93</v>
      </c>
      <c r="C389" t="s">
        <v>2519</v>
      </c>
      <c r="E389" s="3">
        <v>40026</v>
      </c>
      <c r="G389" t="s">
        <v>2305</v>
      </c>
      <c r="H389" t="s">
        <v>2383</v>
      </c>
      <c r="I389" t="s">
        <v>2382</v>
      </c>
      <c r="J389" s="6" t="s">
        <v>2582</v>
      </c>
    </row>
    <row r="390" spans="1:10" hidden="1" x14ac:dyDescent="0.2">
      <c r="A390" s="5" t="s">
        <v>887</v>
      </c>
      <c r="B390" t="s">
        <v>87</v>
      </c>
      <c r="C390" t="s">
        <v>2518</v>
      </c>
      <c r="D390" t="s">
        <v>89</v>
      </c>
      <c r="E390" s="3">
        <v>40026</v>
      </c>
      <c r="G390" t="s">
        <v>2305</v>
      </c>
      <c r="H390" t="s">
        <v>889</v>
      </c>
      <c r="I390" t="s">
        <v>888</v>
      </c>
      <c r="J390" s="6" t="s">
        <v>2582</v>
      </c>
    </row>
    <row r="391" spans="1:10" hidden="1" x14ac:dyDescent="0.2">
      <c r="A391" s="5" t="s">
        <v>468</v>
      </c>
      <c r="B391" t="s">
        <v>87</v>
      </c>
      <c r="C391" t="s">
        <v>2520</v>
      </c>
      <c r="D391" t="s">
        <v>89</v>
      </c>
      <c r="E391" s="3">
        <v>39904</v>
      </c>
      <c r="G391" t="s">
        <v>2305</v>
      </c>
      <c r="H391" t="s">
        <v>470</v>
      </c>
      <c r="I391" t="s">
        <v>469</v>
      </c>
      <c r="J391" s="6" t="s">
        <v>2581</v>
      </c>
    </row>
    <row r="392" spans="1:10" hidden="1" x14ac:dyDescent="0.2">
      <c r="A392" s="5" t="s">
        <v>1245</v>
      </c>
      <c r="B392" t="s">
        <v>87</v>
      </c>
      <c r="C392" t="s">
        <v>2519</v>
      </c>
      <c r="E392" s="3">
        <v>39904</v>
      </c>
      <c r="G392" t="s">
        <v>2305</v>
      </c>
      <c r="H392" t="s">
        <v>1247</v>
      </c>
      <c r="I392" t="s">
        <v>1246</v>
      </c>
      <c r="J392" s="6" t="s">
        <v>2581</v>
      </c>
    </row>
    <row r="393" spans="1:10" hidden="1" x14ac:dyDescent="0.2">
      <c r="A393" s="5" t="s">
        <v>519</v>
      </c>
      <c r="B393" t="s">
        <v>87</v>
      </c>
      <c r="C393" t="s">
        <v>2519</v>
      </c>
      <c r="D393" t="s">
        <v>89</v>
      </c>
      <c r="E393" s="3">
        <v>39873</v>
      </c>
      <c r="G393" t="s">
        <v>2305</v>
      </c>
      <c r="H393" t="s">
        <v>521</v>
      </c>
      <c r="I393" t="s">
        <v>520</v>
      </c>
      <c r="J393" s="6" t="s">
        <v>2581</v>
      </c>
    </row>
    <row r="394" spans="1:10" hidden="1" x14ac:dyDescent="0.2">
      <c r="A394" s="5" t="s">
        <v>1248</v>
      </c>
      <c r="B394" t="s">
        <v>87</v>
      </c>
      <c r="C394" t="s">
        <v>2519</v>
      </c>
      <c r="E394" s="3">
        <v>39873</v>
      </c>
      <c r="G394" t="s">
        <v>2305</v>
      </c>
      <c r="H394" t="s">
        <v>1250</v>
      </c>
      <c r="I394" t="s">
        <v>1249</v>
      </c>
      <c r="J394" s="6" t="s">
        <v>2581</v>
      </c>
    </row>
    <row r="395" spans="1:10" hidden="1" x14ac:dyDescent="0.2">
      <c r="A395" s="5" t="s">
        <v>1238</v>
      </c>
      <c r="B395" t="s">
        <v>93</v>
      </c>
      <c r="C395" t="s">
        <v>2519</v>
      </c>
      <c r="E395" s="3">
        <v>39753</v>
      </c>
      <c r="F395" t="s">
        <v>1241</v>
      </c>
      <c r="G395" t="s">
        <v>2305</v>
      </c>
      <c r="H395" t="s">
        <v>1240</v>
      </c>
      <c r="I395" t="s">
        <v>1239</v>
      </c>
      <c r="J395" s="6" t="s">
        <v>2586</v>
      </c>
    </row>
    <row r="396" spans="1:10" hidden="1" x14ac:dyDescent="0.2">
      <c r="A396" s="5" t="s">
        <v>514</v>
      </c>
      <c r="B396" t="s">
        <v>235</v>
      </c>
      <c r="C396" t="s">
        <v>2519</v>
      </c>
      <c r="E396" s="3">
        <v>39722</v>
      </c>
      <c r="G396" t="s">
        <v>2305</v>
      </c>
      <c r="H396" t="s">
        <v>515</v>
      </c>
      <c r="I396"/>
      <c r="J396" s="6" t="s">
        <v>2586</v>
      </c>
    </row>
    <row r="397" spans="1:10" hidden="1" x14ac:dyDescent="0.2">
      <c r="A397" s="5" t="s">
        <v>749</v>
      </c>
      <c r="B397" t="s">
        <v>87</v>
      </c>
      <c r="C397" t="s">
        <v>2518</v>
      </c>
      <c r="E397" s="3">
        <v>39630</v>
      </c>
      <c r="G397" t="s">
        <v>2305</v>
      </c>
      <c r="H397" t="s">
        <v>751</v>
      </c>
      <c r="I397" t="s">
        <v>750</v>
      </c>
      <c r="J397" s="6" t="s">
        <v>2586</v>
      </c>
    </row>
    <row r="398" spans="1:10" hidden="1" x14ac:dyDescent="0.2">
      <c r="A398" s="5" t="s">
        <v>1124</v>
      </c>
      <c r="B398" t="s">
        <v>87</v>
      </c>
      <c r="C398" t="s">
        <v>2518</v>
      </c>
      <c r="E398" s="3">
        <v>39630</v>
      </c>
      <c r="G398" t="s">
        <v>2305</v>
      </c>
      <c r="H398" t="s">
        <v>1126</v>
      </c>
      <c r="I398" t="s">
        <v>1125</v>
      </c>
      <c r="J398" s="6" t="s">
        <v>2586</v>
      </c>
    </row>
    <row r="399" spans="1:10" hidden="1" x14ac:dyDescent="0.2">
      <c r="A399" s="56" t="s">
        <v>1242</v>
      </c>
      <c r="B399" t="s">
        <v>87</v>
      </c>
      <c r="C399" t="s">
        <v>2519</v>
      </c>
      <c r="E399" s="3">
        <v>39630</v>
      </c>
      <c r="G399" t="s">
        <v>2305</v>
      </c>
      <c r="H399" t="s">
        <v>1244</v>
      </c>
      <c r="I399" t="s">
        <v>1243</v>
      </c>
      <c r="J399" s="6" t="s">
        <v>2586</v>
      </c>
    </row>
    <row r="400" spans="1:10" hidden="1" x14ac:dyDescent="0.2">
      <c r="A400" s="5" t="s">
        <v>460</v>
      </c>
      <c r="B400" t="s">
        <v>87</v>
      </c>
      <c r="C400" t="s">
        <v>2520</v>
      </c>
      <c r="E400" s="3">
        <v>39600</v>
      </c>
      <c r="G400" t="s">
        <v>2305</v>
      </c>
      <c r="H400" t="s">
        <v>462</v>
      </c>
      <c r="I400" t="s">
        <v>461</v>
      </c>
      <c r="J400" s="6" t="s">
        <v>2580</v>
      </c>
    </row>
    <row r="401" spans="1:10" hidden="1" x14ac:dyDescent="0.2">
      <c r="A401" s="5" t="s">
        <v>511</v>
      </c>
      <c r="B401" t="s">
        <v>87</v>
      </c>
      <c r="C401" t="s">
        <v>2519</v>
      </c>
      <c r="E401" s="3">
        <v>39600</v>
      </c>
      <c r="G401" t="s">
        <v>2305</v>
      </c>
      <c r="H401" t="s">
        <v>513</v>
      </c>
      <c r="I401" t="s">
        <v>512</v>
      </c>
      <c r="J401" s="6" t="s">
        <v>2580</v>
      </c>
    </row>
    <row r="402" spans="1:10" hidden="1" x14ac:dyDescent="0.2">
      <c r="A402" s="5" t="s">
        <v>1784</v>
      </c>
      <c r="B402" t="s">
        <v>87</v>
      </c>
      <c r="C402" t="s">
        <v>2519</v>
      </c>
      <c r="E402" s="3">
        <v>39600</v>
      </c>
      <c r="G402" t="s">
        <v>2305</v>
      </c>
      <c r="H402" t="s">
        <v>2381</v>
      </c>
      <c r="I402" t="s">
        <v>2380</v>
      </c>
      <c r="J402" s="6" t="s">
        <v>2580</v>
      </c>
    </row>
    <row r="403" spans="1:10" hidden="1" x14ac:dyDescent="0.2">
      <c r="A403" s="5" t="s">
        <v>1235</v>
      </c>
      <c r="B403" t="s">
        <v>87</v>
      </c>
      <c r="C403" t="s">
        <v>2519</v>
      </c>
      <c r="D403" t="s">
        <v>210</v>
      </c>
      <c r="E403" s="3">
        <v>39569</v>
      </c>
      <c r="F403" t="s">
        <v>1237</v>
      </c>
      <c r="G403" t="s">
        <v>2305</v>
      </c>
      <c r="H403" t="s">
        <v>1236</v>
      </c>
      <c r="I403" t="s">
        <v>2481</v>
      </c>
      <c r="J403" s="6" t="s">
        <v>2580</v>
      </c>
    </row>
    <row r="404" spans="1:10" hidden="1" x14ac:dyDescent="0.2">
      <c r="A404" s="5" t="s">
        <v>1641</v>
      </c>
      <c r="B404" t="s">
        <v>87</v>
      </c>
      <c r="C404" t="s">
        <v>2518</v>
      </c>
      <c r="D404" t="s">
        <v>210</v>
      </c>
      <c r="E404" s="3">
        <v>39539</v>
      </c>
      <c r="G404" t="s">
        <v>2305</v>
      </c>
      <c r="H404" t="s">
        <v>2316</v>
      </c>
      <c r="I404" t="s">
        <v>2315</v>
      </c>
      <c r="J404" s="6" t="s">
        <v>2580</v>
      </c>
    </row>
    <row r="405" spans="1:10" hidden="1" x14ac:dyDescent="0.2">
      <c r="A405" s="5" t="s">
        <v>1789</v>
      </c>
      <c r="B405" t="s">
        <v>87</v>
      </c>
      <c r="C405" t="s">
        <v>2518</v>
      </c>
      <c r="E405" s="3">
        <v>39539</v>
      </c>
      <c r="G405" t="s">
        <v>2305</v>
      </c>
      <c r="H405" t="s">
        <v>2320</v>
      </c>
      <c r="I405" t="s">
        <v>2319</v>
      </c>
      <c r="J405" s="6" t="s">
        <v>2580</v>
      </c>
    </row>
    <row r="406" spans="1:10" hidden="1" x14ac:dyDescent="0.2">
      <c r="A406" s="5" t="s">
        <v>876</v>
      </c>
      <c r="B406" t="s">
        <v>87</v>
      </c>
      <c r="C406" t="s">
        <v>2519</v>
      </c>
      <c r="E406" s="3">
        <v>39539</v>
      </c>
      <c r="G406" t="s">
        <v>2305</v>
      </c>
      <c r="H406" t="s">
        <v>878</v>
      </c>
      <c r="I406" t="s">
        <v>877</v>
      </c>
      <c r="J406" s="6" t="s">
        <v>2580</v>
      </c>
    </row>
    <row r="407" spans="1:10" hidden="1" x14ac:dyDescent="0.2">
      <c r="A407" s="5" t="s">
        <v>463</v>
      </c>
      <c r="B407" t="s">
        <v>87</v>
      </c>
      <c r="C407" t="s">
        <v>2520</v>
      </c>
      <c r="E407" s="3">
        <v>39448</v>
      </c>
      <c r="G407" t="s">
        <v>2305</v>
      </c>
      <c r="H407" t="s">
        <v>465</v>
      </c>
      <c r="I407" t="s">
        <v>464</v>
      </c>
      <c r="J407" s="6" t="s">
        <v>2580</v>
      </c>
    </row>
    <row r="408" spans="1:10" hidden="1" x14ac:dyDescent="0.2">
      <c r="A408" s="5" t="s">
        <v>466</v>
      </c>
      <c r="B408" t="s">
        <v>87</v>
      </c>
      <c r="C408" t="s">
        <v>2520</v>
      </c>
      <c r="E408" s="3">
        <v>39448</v>
      </c>
      <c r="G408" t="s">
        <v>2305</v>
      </c>
      <c r="H408" t="s">
        <v>467</v>
      </c>
      <c r="I408" t="s">
        <v>464</v>
      </c>
      <c r="J408" s="6" t="s">
        <v>2580</v>
      </c>
    </row>
    <row r="409" spans="1:10" x14ac:dyDescent="0.2">
      <c r="A409" s="5" t="s">
        <v>2770</v>
      </c>
      <c r="B409" t="s">
        <v>136</v>
      </c>
      <c r="C409" t="s">
        <v>2518</v>
      </c>
      <c r="E409" s="3">
        <v>44927</v>
      </c>
      <c r="F409" t="s">
        <v>2766</v>
      </c>
      <c r="G409" t="s">
        <v>2305</v>
      </c>
      <c r="H409" t="s">
        <v>2771</v>
      </c>
      <c r="I409"/>
    </row>
    <row r="410" spans="1:10" hidden="1" x14ac:dyDescent="0.2">
      <c r="A410" s="5" t="s">
        <v>823</v>
      </c>
      <c r="B410" t="s">
        <v>87</v>
      </c>
      <c r="C410" t="s">
        <v>2520</v>
      </c>
      <c r="D410" t="s">
        <v>95</v>
      </c>
      <c r="E410" s="3">
        <v>39448</v>
      </c>
      <c r="G410" t="s">
        <v>2305</v>
      </c>
      <c r="H410" t="s">
        <v>824</v>
      </c>
      <c r="I410" t="s">
        <v>464</v>
      </c>
      <c r="J410" s="6" t="s">
        <v>2580</v>
      </c>
    </row>
    <row r="411" spans="1:10" hidden="1" x14ac:dyDescent="0.2">
      <c r="A411" s="5" t="s">
        <v>143</v>
      </c>
      <c r="B411" t="s">
        <v>87</v>
      </c>
      <c r="C411" t="s">
        <v>2518</v>
      </c>
      <c r="D411" t="s">
        <v>95</v>
      </c>
      <c r="E411" s="3">
        <v>39326</v>
      </c>
      <c r="G411" t="s">
        <v>2305</v>
      </c>
      <c r="H411" t="s">
        <v>145</v>
      </c>
      <c r="I411" t="s">
        <v>144</v>
      </c>
      <c r="J411" s="6" t="s">
        <v>2551</v>
      </c>
    </row>
    <row r="412" spans="1:10" hidden="1" x14ac:dyDescent="0.2">
      <c r="A412" s="5" t="s">
        <v>173</v>
      </c>
      <c r="B412" t="s">
        <v>87</v>
      </c>
      <c r="C412" t="s">
        <v>2518</v>
      </c>
      <c r="D412" t="s">
        <v>89</v>
      </c>
      <c r="E412" s="3">
        <v>39326</v>
      </c>
      <c r="G412" t="s">
        <v>2305</v>
      </c>
      <c r="H412" t="s">
        <v>175</v>
      </c>
      <c r="I412" t="s">
        <v>174</v>
      </c>
      <c r="J412" s="6" t="s">
        <v>2551</v>
      </c>
    </row>
    <row r="413" spans="1:10" hidden="1" x14ac:dyDescent="0.2">
      <c r="A413" s="5" t="s">
        <v>1118</v>
      </c>
      <c r="B413" t="s">
        <v>87</v>
      </c>
      <c r="C413" t="s">
        <v>2518</v>
      </c>
      <c r="E413" s="3">
        <v>39326</v>
      </c>
      <c r="G413" t="s">
        <v>2305</v>
      </c>
      <c r="H413" t="s">
        <v>1120</v>
      </c>
      <c r="I413" t="s">
        <v>1119</v>
      </c>
      <c r="J413" s="6" t="s">
        <v>2551</v>
      </c>
    </row>
    <row r="414" spans="1:10" hidden="1" x14ac:dyDescent="0.2">
      <c r="A414" s="5" t="s">
        <v>457</v>
      </c>
      <c r="B414" t="s">
        <v>87</v>
      </c>
      <c r="C414" t="s">
        <v>2520</v>
      </c>
      <c r="D414" t="s">
        <v>103</v>
      </c>
      <c r="E414" s="3">
        <v>39295</v>
      </c>
      <c r="G414" t="s">
        <v>2305</v>
      </c>
      <c r="H414" t="s">
        <v>459</v>
      </c>
      <c r="I414" t="s">
        <v>458</v>
      </c>
      <c r="J414" s="6" t="s">
        <v>2551</v>
      </c>
    </row>
    <row r="415" spans="1:10" hidden="1" x14ac:dyDescent="0.2">
      <c r="A415" s="5" t="s">
        <v>1894</v>
      </c>
      <c r="B415" t="s">
        <v>93</v>
      </c>
      <c r="C415" t="s">
        <v>2519</v>
      </c>
      <c r="D415" t="s">
        <v>103</v>
      </c>
      <c r="E415" s="3">
        <v>39295</v>
      </c>
      <c r="G415" t="s">
        <v>2305</v>
      </c>
      <c r="H415" t="s">
        <v>2341</v>
      </c>
      <c r="I415" t="s">
        <v>1003</v>
      </c>
      <c r="J415" s="6" t="s">
        <v>2551</v>
      </c>
    </row>
    <row r="416" spans="1:10" hidden="1" x14ac:dyDescent="0.2">
      <c r="A416" s="5" t="s">
        <v>1750</v>
      </c>
      <c r="B416" t="s">
        <v>87</v>
      </c>
      <c r="C416" t="s">
        <v>2518</v>
      </c>
      <c r="E416" s="3">
        <v>39234</v>
      </c>
      <c r="G416" t="s">
        <v>2305</v>
      </c>
      <c r="H416" t="s">
        <v>2329</v>
      </c>
      <c r="I416" t="s">
        <v>2328</v>
      </c>
      <c r="J416" s="6" t="s">
        <v>2579</v>
      </c>
    </row>
    <row r="417" spans="1:10" hidden="1" x14ac:dyDescent="0.2">
      <c r="A417" s="5" t="s">
        <v>1121</v>
      </c>
      <c r="B417" t="s">
        <v>87</v>
      </c>
      <c r="C417" t="s">
        <v>2518</v>
      </c>
      <c r="E417" s="3">
        <v>39234</v>
      </c>
      <c r="G417" t="s">
        <v>2305</v>
      </c>
      <c r="H417" t="s">
        <v>1123</v>
      </c>
      <c r="I417" t="s">
        <v>1122</v>
      </c>
      <c r="J417" s="6" t="s">
        <v>2579</v>
      </c>
    </row>
    <row r="418" spans="1:10" hidden="1" x14ac:dyDescent="0.2">
      <c r="A418" s="5" t="s">
        <v>870</v>
      </c>
      <c r="B418" t="s">
        <v>87</v>
      </c>
      <c r="C418" t="s">
        <v>2519</v>
      </c>
      <c r="D418" t="s">
        <v>210</v>
      </c>
      <c r="E418" s="3">
        <v>39203</v>
      </c>
      <c r="G418" t="s">
        <v>2305</v>
      </c>
      <c r="H418" t="s">
        <v>872</v>
      </c>
      <c r="I418" t="s">
        <v>871</v>
      </c>
      <c r="J418" s="6" t="s">
        <v>2579</v>
      </c>
    </row>
    <row r="419" spans="1:10" hidden="1" x14ac:dyDescent="0.2">
      <c r="A419" s="5" t="s">
        <v>1752</v>
      </c>
      <c r="B419" t="s">
        <v>87</v>
      </c>
      <c r="C419" t="s">
        <v>2518</v>
      </c>
      <c r="D419" t="s">
        <v>89</v>
      </c>
      <c r="E419" s="3">
        <v>39173</v>
      </c>
      <c r="G419" t="s">
        <v>2305</v>
      </c>
      <c r="H419" t="s">
        <v>2318</v>
      </c>
      <c r="I419" t="s">
        <v>2317</v>
      </c>
      <c r="J419" s="6" t="s">
        <v>2579</v>
      </c>
    </row>
    <row r="420" spans="1:10" hidden="1" x14ac:dyDescent="0.2">
      <c r="A420" s="5" t="s">
        <v>1640</v>
      </c>
      <c r="B420" t="s">
        <v>87</v>
      </c>
      <c r="C420" t="s">
        <v>2518</v>
      </c>
      <c r="E420" s="3">
        <v>39142</v>
      </c>
      <c r="G420" t="s">
        <v>2305</v>
      </c>
      <c r="H420" t="s">
        <v>2314</v>
      </c>
      <c r="I420" t="s">
        <v>2313</v>
      </c>
      <c r="J420" s="6" t="s">
        <v>2579</v>
      </c>
    </row>
    <row r="421" spans="1:10" hidden="1" x14ac:dyDescent="0.2">
      <c r="A421" s="5" t="s">
        <v>1782</v>
      </c>
      <c r="B421" t="s">
        <v>87</v>
      </c>
      <c r="C421" t="s">
        <v>2519</v>
      </c>
      <c r="E421" s="3">
        <v>39142</v>
      </c>
      <c r="G421" t="s">
        <v>2305</v>
      </c>
      <c r="H421" t="s">
        <v>2379</v>
      </c>
      <c r="I421" t="s">
        <v>2378</v>
      </c>
      <c r="J421" s="6" t="s">
        <v>2579</v>
      </c>
    </row>
    <row r="422" spans="1:10" hidden="1" x14ac:dyDescent="0.2">
      <c r="A422" s="5" t="s">
        <v>873</v>
      </c>
      <c r="B422" t="s">
        <v>87</v>
      </c>
      <c r="C422" t="s">
        <v>2519</v>
      </c>
      <c r="E422" s="3">
        <v>39142</v>
      </c>
      <c r="G422" t="s">
        <v>2305</v>
      </c>
      <c r="H422" t="s">
        <v>875</v>
      </c>
      <c r="I422" t="s">
        <v>874</v>
      </c>
      <c r="J422" s="6" t="s">
        <v>2579</v>
      </c>
    </row>
    <row r="423" spans="1:10" hidden="1" x14ac:dyDescent="0.2">
      <c r="A423" s="5" t="s">
        <v>1233</v>
      </c>
      <c r="B423" t="s">
        <v>87</v>
      </c>
      <c r="C423" t="s">
        <v>2519</v>
      </c>
      <c r="E423" s="3">
        <v>39142</v>
      </c>
      <c r="G423" t="s">
        <v>2305</v>
      </c>
      <c r="H423" t="s">
        <v>1234</v>
      </c>
      <c r="I423" t="s">
        <v>1231</v>
      </c>
      <c r="J423" s="6" t="s">
        <v>2579</v>
      </c>
    </row>
    <row r="424" spans="1:10" hidden="1" x14ac:dyDescent="0.2">
      <c r="A424" s="5" t="s">
        <v>1639</v>
      </c>
      <c r="B424" t="s">
        <v>87</v>
      </c>
      <c r="C424" t="s">
        <v>2518</v>
      </c>
      <c r="E424" s="3">
        <v>39083</v>
      </c>
      <c r="G424" t="s">
        <v>2305</v>
      </c>
      <c r="H424" t="s">
        <v>2310</v>
      </c>
      <c r="I424" t="s">
        <v>2309</v>
      </c>
      <c r="J424" s="6" t="s">
        <v>2579</v>
      </c>
    </row>
    <row r="425" spans="1:10" hidden="1" x14ac:dyDescent="0.2">
      <c r="A425" s="5" t="s">
        <v>1634</v>
      </c>
      <c r="B425" t="s">
        <v>93</v>
      </c>
      <c r="C425" t="s">
        <v>2518</v>
      </c>
      <c r="D425" t="s">
        <v>89</v>
      </c>
      <c r="E425" s="3">
        <v>39052</v>
      </c>
      <c r="G425" t="s">
        <v>2305</v>
      </c>
      <c r="H425" t="s">
        <v>2365</v>
      </c>
      <c r="I425" t="s">
        <v>251</v>
      </c>
      <c r="J425" s="6" t="s">
        <v>2566</v>
      </c>
    </row>
    <row r="426" spans="1:10" hidden="1" x14ac:dyDescent="0.2">
      <c r="A426" s="5" t="s">
        <v>1635</v>
      </c>
      <c r="B426" t="s">
        <v>93</v>
      </c>
      <c r="C426" t="s">
        <v>2518</v>
      </c>
      <c r="E426" s="3">
        <v>39052</v>
      </c>
      <c r="G426" t="s">
        <v>2305</v>
      </c>
      <c r="H426" t="s">
        <v>2366</v>
      </c>
      <c r="I426" t="s">
        <v>251</v>
      </c>
      <c r="J426" s="6" t="s">
        <v>2566</v>
      </c>
    </row>
    <row r="427" spans="1:10" hidden="1" x14ac:dyDescent="0.2">
      <c r="A427" s="5" t="s">
        <v>1227</v>
      </c>
      <c r="B427" t="s">
        <v>93</v>
      </c>
      <c r="C427" t="s">
        <v>2519</v>
      </c>
      <c r="E427" s="3">
        <v>39052</v>
      </c>
      <c r="G427" t="s">
        <v>2305</v>
      </c>
      <c r="H427" t="s">
        <v>1229</v>
      </c>
      <c r="I427" t="s">
        <v>1228</v>
      </c>
      <c r="J427" s="6" t="s">
        <v>2566</v>
      </c>
    </row>
    <row r="428" spans="1:10" hidden="1" x14ac:dyDescent="0.2">
      <c r="A428" s="5" t="s">
        <v>502</v>
      </c>
      <c r="B428" t="s">
        <v>87</v>
      </c>
      <c r="C428" t="s">
        <v>2519</v>
      </c>
      <c r="E428" s="3">
        <v>39022</v>
      </c>
      <c r="G428" t="s">
        <v>2305</v>
      </c>
      <c r="H428" t="s">
        <v>504</v>
      </c>
      <c r="I428" t="s">
        <v>503</v>
      </c>
      <c r="J428" s="6" t="s">
        <v>2566</v>
      </c>
    </row>
    <row r="429" spans="1:10" hidden="1" x14ac:dyDescent="0.2">
      <c r="A429" s="5" t="s">
        <v>1907</v>
      </c>
      <c r="B429" t="s">
        <v>87</v>
      </c>
      <c r="C429" t="s">
        <v>2518</v>
      </c>
      <c r="E429" s="3">
        <v>39022</v>
      </c>
      <c r="G429" t="s">
        <v>2305</v>
      </c>
      <c r="H429" t="s">
        <v>2359</v>
      </c>
      <c r="I429" t="s">
        <v>2358</v>
      </c>
      <c r="J429" s="6" t="s">
        <v>2566</v>
      </c>
    </row>
    <row r="430" spans="1:10" hidden="1" x14ac:dyDescent="0.2">
      <c r="A430" s="5" t="s">
        <v>1573</v>
      </c>
      <c r="B430" t="s">
        <v>87</v>
      </c>
      <c r="C430" t="s">
        <v>2519</v>
      </c>
      <c r="E430" s="3">
        <v>38961</v>
      </c>
      <c r="G430" t="s">
        <v>2305</v>
      </c>
      <c r="H430" t="s">
        <v>2374</v>
      </c>
      <c r="I430" t="s">
        <v>2373</v>
      </c>
      <c r="J430" s="6" t="s">
        <v>2566</v>
      </c>
    </row>
    <row r="431" spans="1:10" hidden="1" x14ac:dyDescent="0.2">
      <c r="A431" s="5" t="s">
        <v>1605</v>
      </c>
      <c r="B431" t="s">
        <v>87</v>
      </c>
      <c r="C431" t="s">
        <v>2518</v>
      </c>
      <c r="E431" s="3">
        <v>38961</v>
      </c>
      <c r="G431" t="s">
        <v>2305</v>
      </c>
      <c r="H431" t="s">
        <v>2346</v>
      </c>
      <c r="I431" t="s">
        <v>2345</v>
      </c>
      <c r="J431" s="6" t="s">
        <v>2566</v>
      </c>
    </row>
    <row r="432" spans="1:10" hidden="1" x14ac:dyDescent="0.2">
      <c r="A432" s="5" t="s">
        <v>1633</v>
      </c>
      <c r="B432" t="s">
        <v>87</v>
      </c>
      <c r="C432" t="s">
        <v>2518</v>
      </c>
      <c r="E432" s="3">
        <v>38961</v>
      </c>
      <c r="G432" t="s">
        <v>2305</v>
      </c>
      <c r="H432" t="s">
        <v>2351</v>
      </c>
      <c r="I432" t="s">
        <v>449</v>
      </c>
      <c r="J432" s="6" t="s">
        <v>2566</v>
      </c>
    </row>
    <row r="433" spans="1:10" hidden="1" x14ac:dyDescent="0.2">
      <c r="A433" s="5" t="s">
        <v>1637</v>
      </c>
      <c r="B433" t="s">
        <v>414</v>
      </c>
      <c r="C433" t="s">
        <v>2518</v>
      </c>
      <c r="E433" s="3">
        <v>38961</v>
      </c>
      <c r="G433" t="s">
        <v>2305</v>
      </c>
      <c r="H433" t="s">
        <v>2352</v>
      </c>
      <c r="I433"/>
      <c r="J433" s="6" t="s">
        <v>2566</v>
      </c>
    </row>
    <row r="434" spans="1:10" hidden="1" x14ac:dyDescent="0.2">
      <c r="A434" s="5" t="s">
        <v>448</v>
      </c>
      <c r="B434" t="s">
        <v>87</v>
      </c>
      <c r="C434" t="s">
        <v>2519</v>
      </c>
      <c r="E434" s="3">
        <v>38961</v>
      </c>
      <c r="G434" t="s">
        <v>2305</v>
      </c>
      <c r="H434" t="s">
        <v>450</v>
      </c>
      <c r="I434" t="s">
        <v>449</v>
      </c>
      <c r="J434" s="6" t="s">
        <v>2566</v>
      </c>
    </row>
    <row r="435" spans="1:10" hidden="1" x14ac:dyDescent="0.2">
      <c r="A435" s="5" t="s">
        <v>1793</v>
      </c>
      <c r="B435" t="s">
        <v>87</v>
      </c>
      <c r="C435" t="s">
        <v>2519</v>
      </c>
      <c r="E435" s="3">
        <v>38961</v>
      </c>
      <c r="G435" t="s">
        <v>2305</v>
      </c>
      <c r="H435" t="s">
        <v>2401</v>
      </c>
      <c r="I435" t="s">
        <v>2400</v>
      </c>
      <c r="J435" s="6" t="s">
        <v>2566</v>
      </c>
    </row>
    <row r="436" spans="1:10" hidden="1" x14ac:dyDescent="0.2">
      <c r="A436" s="5" t="s">
        <v>221</v>
      </c>
      <c r="B436" t="s">
        <v>93</v>
      </c>
      <c r="C436" t="s">
        <v>2519</v>
      </c>
      <c r="E436" s="3">
        <v>38930</v>
      </c>
      <c r="G436" t="s">
        <v>2305</v>
      </c>
      <c r="H436" t="s">
        <v>223</v>
      </c>
      <c r="I436" t="s">
        <v>222</v>
      </c>
      <c r="J436" s="6" t="s">
        <v>2566</v>
      </c>
    </row>
    <row r="437" spans="1:10" hidden="1" x14ac:dyDescent="0.2">
      <c r="A437" s="5" t="s">
        <v>1232</v>
      </c>
      <c r="B437" t="s">
        <v>93</v>
      </c>
      <c r="C437" t="s">
        <v>2519</v>
      </c>
      <c r="E437" s="3">
        <v>38930</v>
      </c>
      <c r="G437" t="s">
        <v>2305</v>
      </c>
      <c r="H437" t="s">
        <v>2406</v>
      </c>
      <c r="I437" t="s">
        <v>2405</v>
      </c>
      <c r="J437" s="6" t="s">
        <v>2566</v>
      </c>
    </row>
    <row r="438" spans="1:10" hidden="1" x14ac:dyDescent="0.2">
      <c r="A438" s="5" t="s">
        <v>1685</v>
      </c>
      <c r="B438" t="s">
        <v>87</v>
      </c>
      <c r="C438" t="s">
        <v>2519</v>
      </c>
      <c r="E438" s="3">
        <v>38899</v>
      </c>
      <c r="G438" t="s">
        <v>2305</v>
      </c>
      <c r="H438" t="s">
        <v>2376</v>
      </c>
      <c r="I438" t="s">
        <v>2375</v>
      </c>
      <c r="J438" s="6" t="s">
        <v>2566</v>
      </c>
    </row>
    <row r="439" spans="1:10" hidden="1" x14ac:dyDescent="0.2">
      <c r="A439" s="5" t="s">
        <v>1224</v>
      </c>
      <c r="B439" t="s">
        <v>87</v>
      </c>
      <c r="C439" t="s">
        <v>2519</v>
      </c>
      <c r="E439" s="3">
        <v>38899</v>
      </c>
      <c r="G439" t="s">
        <v>2305</v>
      </c>
      <c r="H439" t="s">
        <v>1226</v>
      </c>
      <c r="I439" t="s">
        <v>1225</v>
      </c>
      <c r="J439" s="6" t="s">
        <v>2566</v>
      </c>
    </row>
    <row r="440" spans="1:10" hidden="1" x14ac:dyDescent="0.2">
      <c r="A440" s="5" t="s">
        <v>2252</v>
      </c>
      <c r="B440" t="s">
        <v>93</v>
      </c>
      <c r="C440" t="s">
        <v>2518</v>
      </c>
      <c r="D440" t="s">
        <v>124</v>
      </c>
      <c r="E440" s="3">
        <v>38899</v>
      </c>
      <c r="G440" t="s">
        <v>2305</v>
      </c>
      <c r="H440" t="s">
        <v>2340</v>
      </c>
      <c r="I440" t="s">
        <v>357</v>
      </c>
      <c r="J440" s="6" t="s">
        <v>2566</v>
      </c>
    </row>
    <row r="441" spans="1:10" hidden="1" x14ac:dyDescent="0.2">
      <c r="A441" s="5" t="s">
        <v>454</v>
      </c>
      <c r="B441" t="s">
        <v>87</v>
      </c>
      <c r="C441" t="s">
        <v>2520</v>
      </c>
      <c r="E441" s="3">
        <v>38869</v>
      </c>
      <c r="G441" t="s">
        <v>2305</v>
      </c>
      <c r="H441" t="s">
        <v>456</v>
      </c>
      <c r="I441" t="s">
        <v>455</v>
      </c>
      <c r="J441" s="6" t="s">
        <v>2578</v>
      </c>
    </row>
    <row r="442" spans="1:10" hidden="1" x14ac:dyDescent="0.2">
      <c r="A442" s="5" t="s">
        <v>1024</v>
      </c>
      <c r="B442" t="s">
        <v>87</v>
      </c>
      <c r="C442" t="s">
        <v>2520</v>
      </c>
      <c r="E442" s="3">
        <v>38869</v>
      </c>
      <c r="G442" t="s">
        <v>2305</v>
      </c>
      <c r="H442" t="s">
        <v>1025</v>
      </c>
      <c r="I442" t="s">
        <v>455</v>
      </c>
      <c r="J442" s="6" t="s">
        <v>2578</v>
      </c>
    </row>
    <row r="443" spans="1:10" hidden="1" x14ac:dyDescent="0.2">
      <c r="A443" s="5" t="s">
        <v>1230</v>
      </c>
      <c r="B443" t="s">
        <v>87</v>
      </c>
      <c r="C443" t="s">
        <v>2519</v>
      </c>
      <c r="E443" s="3">
        <v>38869</v>
      </c>
      <c r="G443" t="s">
        <v>2305</v>
      </c>
      <c r="H443" t="s">
        <v>1229</v>
      </c>
      <c r="I443" t="s">
        <v>1231</v>
      </c>
      <c r="J443" s="6" t="s">
        <v>2578</v>
      </c>
    </row>
    <row r="444" spans="1:10" hidden="1" x14ac:dyDescent="0.2">
      <c r="A444" s="5" t="s">
        <v>1636</v>
      </c>
      <c r="B444" t="s">
        <v>87</v>
      </c>
      <c r="C444" t="s">
        <v>2518</v>
      </c>
      <c r="E444" s="3">
        <v>38838</v>
      </c>
      <c r="G444" t="s">
        <v>2305</v>
      </c>
      <c r="H444" t="s">
        <v>2322</v>
      </c>
      <c r="I444" t="s">
        <v>2321</v>
      </c>
      <c r="J444" s="6" t="s">
        <v>2578</v>
      </c>
    </row>
    <row r="445" spans="1:10" hidden="1" x14ac:dyDescent="0.2">
      <c r="A445" s="5" t="s">
        <v>505</v>
      </c>
      <c r="B445" t="s">
        <v>87</v>
      </c>
      <c r="C445" t="s">
        <v>2519</v>
      </c>
      <c r="E445" s="3">
        <v>38749</v>
      </c>
      <c r="G445" t="s">
        <v>2305</v>
      </c>
      <c r="H445" t="s">
        <v>507</v>
      </c>
      <c r="I445" t="s">
        <v>506</v>
      </c>
      <c r="J445" s="6" t="s">
        <v>2578</v>
      </c>
    </row>
    <row r="446" spans="1:10" hidden="1" x14ac:dyDescent="0.2">
      <c r="A446" s="5" t="s">
        <v>1630</v>
      </c>
      <c r="B446" t="s">
        <v>87</v>
      </c>
      <c r="C446" t="s">
        <v>2518</v>
      </c>
      <c r="E446" s="3">
        <v>38687</v>
      </c>
      <c r="G446" t="s">
        <v>2305</v>
      </c>
      <c r="H446" t="s">
        <v>2364</v>
      </c>
      <c r="I446" t="s">
        <v>2363</v>
      </c>
      <c r="J446" s="6" t="s">
        <v>2550</v>
      </c>
    </row>
    <row r="447" spans="1:10" hidden="1" x14ac:dyDescent="0.2">
      <c r="A447" s="5" t="s">
        <v>140</v>
      </c>
      <c r="B447" t="s">
        <v>87</v>
      </c>
      <c r="C447" t="s">
        <v>2518</v>
      </c>
      <c r="E447" s="3">
        <v>38626</v>
      </c>
      <c r="G447" t="s">
        <v>2305</v>
      </c>
      <c r="H447" t="s">
        <v>142</v>
      </c>
      <c r="I447" t="s">
        <v>141</v>
      </c>
      <c r="J447" s="6" t="s">
        <v>2550</v>
      </c>
    </row>
    <row r="448" spans="1:10" hidden="1" x14ac:dyDescent="0.2">
      <c r="A448" s="5" t="s">
        <v>1631</v>
      </c>
      <c r="B448" t="s">
        <v>157</v>
      </c>
      <c r="C448" t="s">
        <v>2518</v>
      </c>
      <c r="D448" t="s">
        <v>103</v>
      </c>
      <c r="E448" s="3">
        <v>38626</v>
      </c>
      <c r="G448" t="s">
        <v>2305</v>
      </c>
      <c r="H448" t="s">
        <v>2356</v>
      </c>
      <c r="I448"/>
      <c r="J448" s="6" t="s">
        <v>2550</v>
      </c>
    </row>
    <row r="449" spans="1:10" hidden="1" x14ac:dyDescent="0.2">
      <c r="A449" s="5" t="s">
        <v>883</v>
      </c>
      <c r="B449" t="s">
        <v>235</v>
      </c>
      <c r="C449" t="s">
        <v>2518</v>
      </c>
      <c r="E449" s="3">
        <v>38626</v>
      </c>
      <c r="G449" t="s">
        <v>2305</v>
      </c>
      <c r="H449" t="s">
        <v>884</v>
      </c>
      <c r="I449"/>
      <c r="J449" s="6" t="s">
        <v>2550</v>
      </c>
    </row>
    <row r="450" spans="1:10" hidden="1" x14ac:dyDescent="0.2">
      <c r="A450" s="5" t="s">
        <v>885</v>
      </c>
      <c r="B450" t="s">
        <v>235</v>
      </c>
      <c r="C450" t="s">
        <v>2518</v>
      </c>
      <c r="E450" s="3">
        <v>38626</v>
      </c>
      <c r="G450" t="s">
        <v>2305</v>
      </c>
      <c r="H450" t="s">
        <v>886</v>
      </c>
      <c r="I450"/>
      <c r="J450" s="6" t="s">
        <v>2550</v>
      </c>
    </row>
    <row r="451" spans="1:10" hidden="1" x14ac:dyDescent="0.2">
      <c r="A451" s="5" t="s">
        <v>1626</v>
      </c>
      <c r="B451" t="s">
        <v>87</v>
      </c>
      <c r="C451" t="s">
        <v>2518</v>
      </c>
      <c r="D451" t="s">
        <v>89</v>
      </c>
      <c r="E451" s="3">
        <v>38596</v>
      </c>
      <c r="G451" t="s">
        <v>2305</v>
      </c>
      <c r="H451" t="s">
        <v>2348</v>
      </c>
      <c r="I451" t="s">
        <v>2347</v>
      </c>
      <c r="J451" s="6" t="s">
        <v>2550</v>
      </c>
    </row>
    <row r="452" spans="1:10" hidden="1" x14ac:dyDescent="0.2">
      <c r="A452" s="5" t="s">
        <v>1629</v>
      </c>
      <c r="B452" t="s">
        <v>87</v>
      </c>
      <c r="C452" t="s">
        <v>2518</v>
      </c>
      <c r="E452" s="3">
        <v>38596</v>
      </c>
      <c r="G452" t="s">
        <v>2305</v>
      </c>
      <c r="H452" t="s">
        <v>2350</v>
      </c>
      <c r="I452" t="s">
        <v>2349</v>
      </c>
      <c r="J452" s="6" t="s">
        <v>2550</v>
      </c>
    </row>
    <row r="453" spans="1:10" hidden="1" x14ac:dyDescent="0.2">
      <c r="A453" s="56" t="s">
        <v>451</v>
      </c>
      <c r="B453" t="s">
        <v>93</v>
      </c>
      <c r="C453" t="s">
        <v>2520</v>
      </c>
      <c r="D453" t="s">
        <v>124</v>
      </c>
      <c r="E453" s="3">
        <v>38596</v>
      </c>
      <c r="G453" t="s">
        <v>2305</v>
      </c>
      <c r="H453" t="s">
        <v>453</v>
      </c>
      <c r="I453" t="s">
        <v>452</v>
      </c>
      <c r="J453" s="6" t="s">
        <v>2550</v>
      </c>
    </row>
    <row r="454" spans="1:10" hidden="1" x14ac:dyDescent="0.2">
      <c r="A454" s="5" t="s">
        <v>1779</v>
      </c>
      <c r="B454" t="s">
        <v>87</v>
      </c>
      <c r="C454" t="s">
        <v>2519</v>
      </c>
      <c r="E454" s="3">
        <v>38534</v>
      </c>
      <c r="G454" t="s">
        <v>2305</v>
      </c>
      <c r="H454" t="s">
        <v>2371</v>
      </c>
      <c r="I454" t="s">
        <v>2370</v>
      </c>
      <c r="J454" s="6" t="s">
        <v>2550</v>
      </c>
    </row>
    <row r="455" spans="1:10" hidden="1" x14ac:dyDescent="0.2">
      <c r="A455" s="5" t="s">
        <v>1897</v>
      </c>
      <c r="B455" t="s">
        <v>87</v>
      </c>
      <c r="C455" t="s">
        <v>2519</v>
      </c>
      <c r="E455" s="3">
        <v>38534</v>
      </c>
      <c r="G455" t="s">
        <v>2305</v>
      </c>
      <c r="H455" t="s">
        <v>2372</v>
      </c>
      <c r="I455" t="s">
        <v>2402</v>
      </c>
      <c r="J455" s="6" t="s">
        <v>2550</v>
      </c>
    </row>
    <row r="456" spans="1:10" hidden="1" x14ac:dyDescent="0.2">
      <c r="A456" s="5" t="s">
        <v>428</v>
      </c>
      <c r="B456" t="s">
        <v>87</v>
      </c>
      <c r="C456" t="s">
        <v>2519</v>
      </c>
      <c r="D456" t="s">
        <v>210</v>
      </c>
      <c r="E456" s="3">
        <v>38504</v>
      </c>
      <c r="G456" t="s">
        <v>2305</v>
      </c>
      <c r="H456" t="s">
        <v>430</v>
      </c>
      <c r="I456" t="s">
        <v>429</v>
      </c>
      <c r="J456" s="6" t="s">
        <v>2562</v>
      </c>
    </row>
    <row r="457" spans="1:10" hidden="1" x14ac:dyDescent="0.2">
      <c r="A457" s="5" t="s">
        <v>1628</v>
      </c>
      <c r="B457" t="s">
        <v>87</v>
      </c>
      <c r="C457" t="s">
        <v>2518</v>
      </c>
      <c r="E457" s="3">
        <v>38504</v>
      </c>
      <c r="G457" t="s">
        <v>2305</v>
      </c>
      <c r="H457" t="s">
        <v>2308</v>
      </c>
      <c r="I457" t="s">
        <v>2327</v>
      </c>
      <c r="J457" s="6" t="s">
        <v>2562</v>
      </c>
    </row>
    <row r="458" spans="1:10" hidden="1" x14ac:dyDescent="0.2">
      <c r="A458" s="5" t="s">
        <v>499</v>
      </c>
      <c r="B458" t="s">
        <v>87</v>
      </c>
      <c r="C458" t="s">
        <v>2519</v>
      </c>
      <c r="E458" s="3">
        <v>38504</v>
      </c>
      <c r="G458" t="s">
        <v>2305</v>
      </c>
      <c r="H458" t="s">
        <v>501</v>
      </c>
      <c r="I458" t="s">
        <v>500</v>
      </c>
      <c r="J458" s="6" t="s">
        <v>2562</v>
      </c>
    </row>
    <row r="459" spans="1:10" hidden="1" x14ac:dyDescent="0.2">
      <c r="A459" s="5" t="s">
        <v>446</v>
      </c>
      <c r="B459" t="s">
        <v>235</v>
      </c>
      <c r="C459" t="s">
        <v>2519</v>
      </c>
      <c r="E459" s="3">
        <v>38473</v>
      </c>
      <c r="G459" t="s">
        <v>2305</v>
      </c>
      <c r="H459" t="s">
        <v>447</v>
      </c>
      <c r="I459"/>
      <c r="J459" s="6" t="s">
        <v>2562</v>
      </c>
    </row>
    <row r="460" spans="1:10" hidden="1" x14ac:dyDescent="0.2">
      <c r="A460" s="5" t="s">
        <v>781</v>
      </c>
      <c r="B460" t="s">
        <v>235</v>
      </c>
      <c r="C460" t="s">
        <v>2519</v>
      </c>
      <c r="E460" s="3">
        <v>38473</v>
      </c>
      <c r="G460" t="s">
        <v>2305</v>
      </c>
      <c r="H460" t="s">
        <v>782</v>
      </c>
      <c r="I460"/>
      <c r="J460" s="6" t="s">
        <v>2562</v>
      </c>
    </row>
    <row r="461" spans="1:10" hidden="1" x14ac:dyDescent="0.2">
      <c r="A461" s="5" t="s">
        <v>1034</v>
      </c>
      <c r="B461" t="s">
        <v>235</v>
      </c>
      <c r="C461" t="s">
        <v>2519</v>
      </c>
      <c r="E461" s="3">
        <v>38473</v>
      </c>
      <c r="G461" t="s">
        <v>2305</v>
      </c>
      <c r="H461" t="s">
        <v>1035</v>
      </c>
      <c r="I461"/>
      <c r="J461" s="6" t="s">
        <v>2562</v>
      </c>
    </row>
    <row r="462" spans="1:10" hidden="1" x14ac:dyDescent="0.2">
      <c r="A462" s="5" t="s">
        <v>746</v>
      </c>
      <c r="B462" t="s">
        <v>87</v>
      </c>
      <c r="C462" t="s">
        <v>2518</v>
      </c>
      <c r="D462" t="s">
        <v>89</v>
      </c>
      <c r="E462" s="3">
        <v>38443</v>
      </c>
      <c r="G462" t="s">
        <v>2305</v>
      </c>
      <c r="H462" t="s">
        <v>748</v>
      </c>
      <c r="I462" t="s">
        <v>747</v>
      </c>
      <c r="J462" s="6" t="s">
        <v>2562</v>
      </c>
    </row>
    <row r="463" spans="1:10" hidden="1" x14ac:dyDescent="0.2">
      <c r="A463" s="5" t="s">
        <v>204</v>
      </c>
      <c r="B463" t="s">
        <v>93</v>
      </c>
      <c r="C463" t="s">
        <v>2518</v>
      </c>
      <c r="D463" t="s">
        <v>103</v>
      </c>
      <c r="E463" s="3">
        <v>38412</v>
      </c>
      <c r="F463" t="s">
        <v>207</v>
      </c>
      <c r="G463" t="s">
        <v>2305</v>
      </c>
      <c r="H463" t="s">
        <v>206</v>
      </c>
      <c r="I463" t="s">
        <v>205</v>
      </c>
      <c r="J463" s="6" t="s">
        <v>2562</v>
      </c>
    </row>
    <row r="464" spans="1:10" hidden="1" x14ac:dyDescent="0.2">
      <c r="A464" s="5" t="s">
        <v>1632</v>
      </c>
      <c r="B464" t="s">
        <v>414</v>
      </c>
      <c r="C464" t="s">
        <v>2518</v>
      </c>
      <c r="E464" s="3">
        <v>38353</v>
      </c>
      <c r="G464" t="s">
        <v>2305</v>
      </c>
      <c r="H464" t="s">
        <v>2308</v>
      </c>
      <c r="I464"/>
      <c r="J464" s="6" t="s">
        <v>2562</v>
      </c>
    </row>
    <row r="465" spans="1:10" hidden="1" x14ac:dyDescent="0.2">
      <c r="A465" s="5" t="s">
        <v>1623</v>
      </c>
      <c r="B465" t="s">
        <v>87</v>
      </c>
      <c r="C465" t="s">
        <v>2518</v>
      </c>
      <c r="D465" t="s">
        <v>210</v>
      </c>
      <c r="E465" s="3">
        <v>38322</v>
      </c>
      <c r="G465" t="s">
        <v>2305</v>
      </c>
      <c r="H465" t="s">
        <v>2355</v>
      </c>
      <c r="I465" t="s">
        <v>2362</v>
      </c>
      <c r="J465" s="6" t="s">
        <v>2577</v>
      </c>
    </row>
    <row r="466" spans="1:10" hidden="1" x14ac:dyDescent="0.2">
      <c r="A466" s="5" t="s">
        <v>742</v>
      </c>
      <c r="B466" t="s">
        <v>93</v>
      </c>
      <c r="C466" t="s">
        <v>2518</v>
      </c>
      <c r="E466" s="3">
        <v>38292</v>
      </c>
      <c r="F466" t="s">
        <v>745</v>
      </c>
      <c r="G466" t="s">
        <v>2305</v>
      </c>
      <c r="H466" t="s">
        <v>744</v>
      </c>
      <c r="I466" t="s">
        <v>743</v>
      </c>
      <c r="J466" s="6" t="s">
        <v>2577</v>
      </c>
    </row>
    <row r="467" spans="1:10" hidden="1" x14ac:dyDescent="0.2">
      <c r="A467" s="5" t="s">
        <v>910</v>
      </c>
      <c r="B467" t="s">
        <v>93</v>
      </c>
      <c r="C467" t="s">
        <v>2519</v>
      </c>
      <c r="E467" s="3">
        <v>38292</v>
      </c>
      <c r="G467" t="s">
        <v>2305</v>
      </c>
      <c r="H467" t="s">
        <v>909</v>
      </c>
      <c r="I467" t="s">
        <v>911</v>
      </c>
      <c r="J467" s="6" t="s">
        <v>2577</v>
      </c>
    </row>
    <row r="468" spans="1:10" hidden="1" x14ac:dyDescent="0.2">
      <c r="A468" s="5" t="s">
        <v>2165</v>
      </c>
      <c r="B468" t="s">
        <v>414</v>
      </c>
      <c r="C468" t="s">
        <v>2519</v>
      </c>
      <c r="E468" s="3">
        <v>38292</v>
      </c>
      <c r="G468" t="s">
        <v>2305</v>
      </c>
      <c r="H468" t="s">
        <v>2361</v>
      </c>
      <c r="I468"/>
      <c r="J468" s="6" t="s">
        <v>2577</v>
      </c>
    </row>
    <row r="469" spans="1:10" hidden="1" x14ac:dyDescent="0.2">
      <c r="A469" s="5" t="s">
        <v>1625</v>
      </c>
      <c r="B469" t="s">
        <v>414</v>
      </c>
      <c r="C469" t="s">
        <v>2518</v>
      </c>
      <c r="E469" s="3">
        <v>38261</v>
      </c>
      <c r="G469" t="s">
        <v>2305</v>
      </c>
      <c r="H469" t="s">
        <v>2355</v>
      </c>
      <c r="I469"/>
      <c r="J469" s="6" t="s">
        <v>2577</v>
      </c>
    </row>
    <row r="470" spans="1:10" hidden="1" x14ac:dyDescent="0.2">
      <c r="A470" s="5" t="s">
        <v>1707</v>
      </c>
      <c r="B470" t="s">
        <v>87</v>
      </c>
      <c r="C470" t="s">
        <v>2519</v>
      </c>
      <c r="E470" s="3">
        <v>38231</v>
      </c>
      <c r="G470" t="s">
        <v>2305</v>
      </c>
      <c r="H470" t="s">
        <v>2369</v>
      </c>
      <c r="I470" t="s">
        <v>2368</v>
      </c>
      <c r="J470" s="6" t="s">
        <v>2577</v>
      </c>
    </row>
    <row r="471" spans="1:10" hidden="1" x14ac:dyDescent="0.2">
      <c r="A471" s="5" t="s">
        <v>739</v>
      </c>
      <c r="B471" t="s">
        <v>87</v>
      </c>
      <c r="C471" t="s">
        <v>2518</v>
      </c>
      <c r="E471" s="3">
        <v>38231</v>
      </c>
      <c r="G471" t="s">
        <v>2305</v>
      </c>
      <c r="H471" t="s">
        <v>741</v>
      </c>
      <c r="I471" t="s">
        <v>740</v>
      </c>
      <c r="J471" s="6" t="s">
        <v>2577</v>
      </c>
    </row>
    <row r="472" spans="1:10" hidden="1" x14ac:dyDescent="0.2">
      <c r="A472" s="5" t="s">
        <v>2249</v>
      </c>
      <c r="B472" t="s">
        <v>87</v>
      </c>
      <c r="C472" t="s">
        <v>2518</v>
      </c>
      <c r="D472" t="s">
        <v>89</v>
      </c>
      <c r="E472" s="3">
        <v>38231</v>
      </c>
      <c r="G472" t="s">
        <v>2305</v>
      </c>
      <c r="H472" t="s">
        <v>2354</v>
      </c>
      <c r="I472" t="s">
        <v>2353</v>
      </c>
      <c r="J472" s="6" t="s">
        <v>2577</v>
      </c>
    </row>
    <row r="473" spans="1:10" hidden="1" x14ac:dyDescent="0.2">
      <c r="A473" s="5" t="s">
        <v>443</v>
      </c>
      <c r="B473" t="s">
        <v>87</v>
      </c>
      <c r="C473" t="s">
        <v>2518</v>
      </c>
      <c r="E473" s="3">
        <v>38139</v>
      </c>
      <c r="G473" t="s">
        <v>2305</v>
      </c>
      <c r="H473" t="s">
        <v>445</v>
      </c>
      <c r="I473" t="s">
        <v>444</v>
      </c>
      <c r="J473" s="6" t="s">
        <v>2576</v>
      </c>
    </row>
    <row r="474" spans="1:10" hidden="1" x14ac:dyDescent="0.2">
      <c r="A474" s="5" t="s">
        <v>783</v>
      </c>
      <c r="B474" t="s">
        <v>87</v>
      </c>
      <c r="C474" t="s">
        <v>2520</v>
      </c>
      <c r="E474" s="3">
        <v>38139</v>
      </c>
      <c r="G474" t="s">
        <v>2305</v>
      </c>
      <c r="H474" t="s">
        <v>785</v>
      </c>
      <c r="I474" t="s">
        <v>784</v>
      </c>
      <c r="J474" s="6" t="s">
        <v>2576</v>
      </c>
    </row>
    <row r="475" spans="1:10" hidden="1" x14ac:dyDescent="0.2">
      <c r="A475" s="5" t="s">
        <v>1917</v>
      </c>
      <c r="B475" t="s">
        <v>87</v>
      </c>
      <c r="C475" t="s">
        <v>2518</v>
      </c>
      <c r="E475" s="3">
        <v>38139</v>
      </c>
      <c r="G475" t="s">
        <v>2305</v>
      </c>
      <c r="H475" t="s">
        <v>2333</v>
      </c>
      <c r="I475" t="s">
        <v>2332</v>
      </c>
      <c r="J475" s="6" t="s">
        <v>2576</v>
      </c>
    </row>
    <row r="476" spans="1:10" hidden="1" x14ac:dyDescent="0.2">
      <c r="A476" s="5" t="s">
        <v>1903</v>
      </c>
      <c r="B476" t="s">
        <v>414</v>
      </c>
      <c r="C476" t="s">
        <v>2518</v>
      </c>
      <c r="E476" s="3">
        <v>38108</v>
      </c>
      <c r="G476" t="s">
        <v>2305</v>
      </c>
      <c r="H476" t="s">
        <v>2323</v>
      </c>
      <c r="I476"/>
      <c r="J476" s="6" t="s">
        <v>2576</v>
      </c>
    </row>
    <row r="477" spans="1:10" hidden="1" x14ac:dyDescent="0.2">
      <c r="A477" s="5" t="s">
        <v>323</v>
      </c>
      <c r="B477" t="s">
        <v>87</v>
      </c>
      <c r="C477" t="s">
        <v>2519</v>
      </c>
      <c r="E477" s="3">
        <v>37895</v>
      </c>
      <c r="G477" t="s">
        <v>2305</v>
      </c>
      <c r="H477" t="s">
        <v>325</v>
      </c>
      <c r="I477" t="s">
        <v>324</v>
      </c>
      <c r="J477" s="6" t="s">
        <v>2561</v>
      </c>
    </row>
    <row r="478" spans="1:10" hidden="1" x14ac:dyDescent="0.2">
      <c r="A478" s="5" t="s">
        <v>1370</v>
      </c>
      <c r="B478" t="s">
        <v>87</v>
      </c>
      <c r="C478" t="s">
        <v>2518</v>
      </c>
      <c r="D478" t="s">
        <v>89</v>
      </c>
      <c r="E478" s="3">
        <v>37865</v>
      </c>
      <c r="G478" t="s">
        <v>2305</v>
      </c>
      <c r="H478" t="s">
        <v>1371</v>
      </c>
      <c r="I478" t="s">
        <v>174</v>
      </c>
      <c r="J478" s="6" t="s">
        <v>2561</v>
      </c>
    </row>
    <row r="479" spans="1:10" hidden="1" x14ac:dyDescent="0.2">
      <c r="A479" s="5" t="s">
        <v>200</v>
      </c>
      <c r="B479" t="s">
        <v>93</v>
      </c>
      <c r="C479" t="s">
        <v>2518</v>
      </c>
      <c r="E479" s="3">
        <v>37834</v>
      </c>
      <c r="F479" t="s">
        <v>203</v>
      </c>
      <c r="G479" t="s">
        <v>2305</v>
      </c>
      <c r="H479" t="s">
        <v>202</v>
      </c>
      <c r="I479" t="s">
        <v>201</v>
      </c>
      <c r="J479" s="6" t="s">
        <v>2561</v>
      </c>
    </row>
    <row r="480" spans="1:10" hidden="1" x14ac:dyDescent="0.2">
      <c r="A480" s="5" t="s">
        <v>1915</v>
      </c>
      <c r="B480" t="s">
        <v>87</v>
      </c>
      <c r="C480" t="s">
        <v>2518</v>
      </c>
      <c r="E480" s="3">
        <v>37834</v>
      </c>
      <c r="G480" t="s">
        <v>2305</v>
      </c>
      <c r="H480" t="s">
        <v>2343</v>
      </c>
      <c r="I480" t="s">
        <v>2342</v>
      </c>
      <c r="J480" s="6" t="s">
        <v>2561</v>
      </c>
    </row>
    <row r="481" spans="1:10" hidden="1" x14ac:dyDescent="0.2">
      <c r="A481" s="5" t="s">
        <v>728</v>
      </c>
      <c r="B481" t="s">
        <v>87</v>
      </c>
      <c r="C481" t="s">
        <v>2518</v>
      </c>
      <c r="E481" s="3">
        <v>37803</v>
      </c>
      <c r="G481" t="s">
        <v>2305</v>
      </c>
      <c r="H481" t="s">
        <v>730</v>
      </c>
      <c r="I481" t="s">
        <v>729</v>
      </c>
      <c r="J481" s="6" t="s">
        <v>2561</v>
      </c>
    </row>
    <row r="482" spans="1:10" hidden="1" x14ac:dyDescent="0.2">
      <c r="A482" s="5" t="s">
        <v>907</v>
      </c>
      <c r="B482" t="s">
        <v>87</v>
      </c>
      <c r="C482" t="s">
        <v>2519</v>
      </c>
      <c r="D482" t="s">
        <v>210</v>
      </c>
      <c r="E482" s="3">
        <v>37803</v>
      </c>
      <c r="G482" t="s">
        <v>2305</v>
      </c>
      <c r="H482" t="s">
        <v>909</v>
      </c>
      <c r="I482" t="s">
        <v>908</v>
      </c>
      <c r="J482" s="6" t="s">
        <v>2561</v>
      </c>
    </row>
    <row r="483" spans="1:10" hidden="1" x14ac:dyDescent="0.2">
      <c r="A483" s="5" t="s">
        <v>2064</v>
      </c>
      <c r="B483" t="s">
        <v>87</v>
      </c>
      <c r="C483" t="s">
        <v>2519</v>
      </c>
      <c r="E483" s="3">
        <v>37803</v>
      </c>
      <c r="G483" t="s">
        <v>2305</v>
      </c>
      <c r="H483" t="s">
        <v>2339</v>
      </c>
      <c r="I483" t="s">
        <v>2338</v>
      </c>
      <c r="J483" s="6" t="s">
        <v>2561</v>
      </c>
    </row>
    <row r="484" spans="1:10" hidden="1" x14ac:dyDescent="0.2">
      <c r="A484" s="5" t="s">
        <v>731</v>
      </c>
      <c r="B484" t="s">
        <v>87</v>
      </c>
      <c r="C484" t="s">
        <v>2518</v>
      </c>
      <c r="E484" s="3">
        <v>37773</v>
      </c>
      <c r="G484" t="s">
        <v>2305</v>
      </c>
      <c r="H484" t="s">
        <v>733</v>
      </c>
      <c r="I484" t="s">
        <v>732</v>
      </c>
      <c r="J484" s="6" t="s">
        <v>2590</v>
      </c>
    </row>
    <row r="485" spans="1:10" hidden="1" x14ac:dyDescent="0.2">
      <c r="A485" s="5" t="s">
        <v>734</v>
      </c>
      <c r="B485" t="s">
        <v>87</v>
      </c>
      <c r="C485" t="s">
        <v>2518</v>
      </c>
      <c r="E485" s="3">
        <v>37773</v>
      </c>
      <c r="G485" t="s">
        <v>2305</v>
      </c>
      <c r="H485" t="s">
        <v>735</v>
      </c>
      <c r="I485" t="s">
        <v>726</v>
      </c>
      <c r="J485" s="6" t="s">
        <v>2590</v>
      </c>
    </row>
    <row r="486" spans="1:10" hidden="1" x14ac:dyDescent="0.2">
      <c r="A486" s="5" t="s">
        <v>736</v>
      </c>
      <c r="B486" t="s">
        <v>87</v>
      </c>
      <c r="C486" t="s">
        <v>2518</v>
      </c>
      <c r="E486" s="3">
        <v>37773</v>
      </c>
      <c r="G486" t="s">
        <v>2305</v>
      </c>
      <c r="H486" t="s">
        <v>738</v>
      </c>
      <c r="I486" t="s">
        <v>737</v>
      </c>
      <c r="J486" s="6" t="s">
        <v>2590</v>
      </c>
    </row>
    <row r="487" spans="1:10" hidden="1" x14ac:dyDescent="0.2">
      <c r="A487" s="5" t="s">
        <v>1580</v>
      </c>
      <c r="B487" t="s">
        <v>87</v>
      </c>
      <c r="C487" t="s">
        <v>2519</v>
      </c>
      <c r="E487" s="3">
        <v>37438</v>
      </c>
      <c r="G487" t="s">
        <v>2305</v>
      </c>
      <c r="H487" t="s">
        <v>2337</v>
      </c>
      <c r="I487" t="s">
        <v>2336</v>
      </c>
      <c r="J487" s="6" t="s">
        <v>2571</v>
      </c>
    </row>
    <row r="488" spans="1:10" hidden="1" x14ac:dyDescent="0.2">
      <c r="A488" s="5" t="s">
        <v>440</v>
      </c>
      <c r="B488" t="s">
        <v>87</v>
      </c>
      <c r="C488" t="s">
        <v>2518</v>
      </c>
      <c r="D488" t="s">
        <v>89</v>
      </c>
      <c r="E488" s="3">
        <v>37347</v>
      </c>
      <c r="G488" t="s">
        <v>2305</v>
      </c>
      <c r="H488" t="s">
        <v>442</v>
      </c>
      <c r="I488" t="s">
        <v>441</v>
      </c>
      <c r="J488" s="6" t="s">
        <v>2575</v>
      </c>
    </row>
    <row r="489" spans="1:10" hidden="1" x14ac:dyDescent="0.2">
      <c r="A489" s="5" t="s">
        <v>723</v>
      </c>
      <c r="B489" t="s">
        <v>87</v>
      </c>
      <c r="C489" t="s">
        <v>2518</v>
      </c>
      <c r="D489" t="s">
        <v>89</v>
      </c>
      <c r="E489" s="3">
        <v>37165</v>
      </c>
      <c r="G489" t="s">
        <v>2305</v>
      </c>
      <c r="H489" t="s">
        <v>724</v>
      </c>
      <c r="I489" t="s">
        <v>174</v>
      </c>
      <c r="J489" s="6" t="s">
        <v>2589</v>
      </c>
    </row>
    <row r="490" spans="1:10" hidden="1" x14ac:dyDescent="0.2">
      <c r="A490" s="5" t="s">
        <v>1221</v>
      </c>
      <c r="B490" t="s">
        <v>87</v>
      </c>
      <c r="C490" t="s">
        <v>2519</v>
      </c>
      <c r="E490" s="3">
        <v>37073</v>
      </c>
      <c r="G490" t="s">
        <v>2305</v>
      </c>
      <c r="H490" t="s">
        <v>1223</v>
      </c>
      <c r="I490" t="s">
        <v>1222</v>
      </c>
      <c r="J490" s="6" t="s">
        <v>2589</v>
      </c>
    </row>
    <row r="491" spans="1:10" hidden="1" x14ac:dyDescent="0.2">
      <c r="A491" s="5" t="s">
        <v>572</v>
      </c>
      <c r="B491" t="s">
        <v>87</v>
      </c>
      <c r="C491" t="s">
        <v>2519</v>
      </c>
      <c r="E491" s="3">
        <v>37012</v>
      </c>
      <c r="G491" t="s">
        <v>2305</v>
      </c>
      <c r="H491" t="s">
        <v>574</v>
      </c>
      <c r="I491" t="s">
        <v>573</v>
      </c>
      <c r="J491" s="6" t="s">
        <v>2544</v>
      </c>
    </row>
    <row r="492" spans="1:10" hidden="1" x14ac:dyDescent="0.2">
      <c r="A492" s="5" t="s">
        <v>725</v>
      </c>
      <c r="B492" t="s">
        <v>87</v>
      </c>
      <c r="C492" t="s">
        <v>2518</v>
      </c>
      <c r="E492" s="3">
        <v>37012</v>
      </c>
      <c r="G492" t="s">
        <v>2305</v>
      </c>
      <c r="H492" t="s">
        <v>727</v>
      </c>
      <c r="I492" t="s">
        <v>726</v>
      </c>
      <c r="J492" s="6" t="s">
        <v>2544</v>
      </c>
    </row>
    <row r="493" spans="1:10" hidden="1" x14ac:dyDescent="0.2">
      <c r="A493" s="5" t="s">
        <v>1453</v>
      </c>
      <c r="B493" t="s">
        <v>87</v>
      </c>
      <c r="C493" t="s">
        <v>2518</v>
      </c>
      <c r="E493" s="3">
        <v>36923</v>
      </c>
      <c r="G493" t="s">
        <v>2305</v>
      </c>
      <c r="H493" t="s">
        <v>2312</v>
      </c>
      <c r="I493" t="s">
        <v>2311</v>
      </c>
      <c r="J493" s="6" t="s">
        <v>2544</v>
      </c>
    </row>
    <row r="494" spans="1:10" hidden="1" x14ac:dyDescent="0.2">
      <c r="A494" s="5" t="s">
        <v>720</v>
      </c>
      <c r="B494" t="s">
        <v>87</v>
      </c>
      <c r="C494" t="s">
        <v>2518</v>
      </c>
      <c r="E494" s="3">
        <v>36923</v>
      </c>
      <c r="G494" t="s">
        <v>2305</v>
      </c>
      <c r="H494" t="s">
        <v>722</v>
      </c>
      <c r="I494" t="s">
        <v>721</v>
      </c>
      <c r="J494" s="6" t="s">
        <v>2544</v>
      </c>
    </row>
    <row r="495" spans="1:10" hidden="1" x14ac:dyDescent="0.2">
      <c r="A495" s="5" t="s">
        <v>1619</v>
      </c>
      <c r="B495" t="s">
        <v>87</v>
      </c>
      <c r="C495" t="s">
        <v>2518</v>
      </c>
      <c r="E495" s="3">
        <v>36892</v>
      </c>
      <c r="G495" t="s">
        <v>2305</v>
      </c>
      <c r="H495" t="s">
        <v>2307</v>
      </c>
      <c r="I495" t="s">
        <v>2306</v>
      </c>
      <c r="J495" s="6" t="s">
        <v>2544</v>
      </c>
    </row>
    <row r="496" spans="1:10" hidden="1" x14ac:dyDescent="0.2">
      <c r="A496" s="5" t="s">
        <v>575</v>
      </c>
      <c r="B496" t="s">
        <v>87</v>
      </c>
      <c r="C496" t="s">
        <v>2519</v>
      </c>
      <c r="E496" s="3">
        <v>36892</v>
      </c>
      <c r="G496" t="s">
        <v>2305</v>
      </c>
      <c r="H496" t="s">
        <v>577</v>
      </c>
      <c r="I496" t="s">
        <v>576</v>
      </c>
      <c r="J496" s="6" t="s">
        <v>2544</v>
      </c>
    </row>
    <row r="497" spans="1:10" hidden="1" x14ac:dyDescent="0.2">
      <c r="A497" s="5" t="s">
        <v>569</v>
      </c>
      <c r="B497" t="s">
        <v>87</v>
      </c>
      <c r="C497" t="s">
        <v>2519</v>
      </c>
      <c r="E497" s="3">
        <v>36800</v>
      </c>
      <c r="G497" t="s">
        <v>2305</v>
      </c>
      <c r="H497" t="s">
        <v>571</v>
      </c>
      <c r="I497" t="s">
        <v>570</v>
      </c>
      <c r="J497" s="6" t="s">
        <v>2587</v>
      </c>
    </row>
    <row r="498" spans="1:10" hidden="1" x14ac:dyDescent="0.2">
      <c r="A498" s="5" t="s">
        <v>658</v>
      </c>
      <c r="B498" t="s">
        <v>87</v>
      </c>
      <c r="C498" t="s">
        <v>2519</v>
      </c>
      <c r="E498" s="3">
        <v>36800</v>
      </c>
      <c r="G498" t="s">
        <v>2305</v>
      </c>
      <c r="H498" t="s">
        <v>660</v>
      </c>
      <c r="I498" t="s">
        <v>659</v>
      </c>
      <c r="J498" s="6" t="s">
        <v>2587</v>
      </c>
    </row>
    <row r="499" spans="1:10" hidden="1" x14ac:dyDescent="0.2">
      <c r="A499" s="5" t="s">
        <v>1219</v>
      </c>
      <c r="B499" t="s">
        <v>87</v>
      </c>
      <c r="C499" t="s">
        <v>2519</v>
      </c>
      <c r="E499" s="3">
        <v>36800</v>
      </c>
      <c r="G499" t="s">
        <v>2305</v>
      </c>
      <c r="H499" t="s">
        <v>1220</v>
      </c>
      <c r="I499" t="s">
        <v>659</v>
      </c>
      <c r="J499" s="6" t="s">
        <v>2587</v>
      </c>
    </row>
    <row r="500" spans="1:10" hidden="1" x14ac:dyDescent="0.2">
      <c r="A500" s="5" t="s">
        <v>714</v>
      </c>
      <c r="B500" t="s">
        <v>87</v>
      </c>
      <c r="C500" t="s">
        <v>2518</v>
      </c>
      <c r="D500" t="s">
        <v>89</v>
      </c>
      <c r="E500" s="3">
        <v>36770</v>
      </c>
      <c r="G500" t="s">
        <v>2305</v>
      </c>
      <c r="H500" t="s">
        <v>716</v>
      </c>
      <c r="I500" t="s">
        <v>715</v>
      </c>
      <c r="J500" s="6" t="s">
        <v>2587</v>
      </c>
    </row>
    <row r="501" spans="1:10" hidden="1" x14ac:dyDescent="0.2">
      <c r="A501" s="5" t="s">
        <v>661</v>
      </c>
      <c r="B501" t="s">
        <v>87</v>
      </c>
      <c r="C501" t="s">
        <v>2518</v>
      </c>
      <c r="E501" s="3">
        <v>36708</v>
      </c>
      <c r="G501" t="s">
        <v>2305</v>
      </c>
      <c r="H501" t="s">
        <v>663</v>
      </c>
      <c r="I501" t="s">
        <v>662</v>
      </c>
      <c r="J501" s="6" t="s">
        <v>2587</v>
      </c>
    </row>
    <row r="502" spans="1:10" hidden="1" x14ac:dyDescent="0.2">
      <c r="A502" s="5" t="s">
        <v>711</v>
      </c>
      <c r="B502" t="s">
        <v>87</v>
      </c>
      <c r="C502" t="s">
        <v>2518</v>
      </c>
      <c r="E502" s="3">
        <v>36708</v>
      </c>
      <c r="G502" t="s">
        <v>2305</v>
      </c>
      <c r="H502" t="s">
        <v>713</v>
      </c>
      <c r="I502" t="s">
        <v>712</v>
      </c>
      <c r="J502" s="6" t="s">
        <v>2587</v>
      </c>
    </row>
    <row r="503" spans="1:10" hidden="1" x14ac:dyDescent="0.2">
      <c r="A503" s="5" t="s">
        <v>655</v>
      </c>
      <c r="B503" t="s">
        <v>87</v>
      </c>
      <c r="C503" t="s">
        <v>2518</v>
      </c>
      <c r="E503" s="3">
        <v>36678</v>
      </c>
      <c r="G503" t="s">
        <v>2305</v>
      </c>
      <c r="H503" t="s">
        <v>657</v>
      </c>
      <c r="I503" t="s">
        <v>656</v>
      </c>
      <c r="J503" s="6" t="s">
        <v>2588</v>
      </c>
    </row>
    <row r="504" spans="1:10" hidden="1" x14ac:dyDescent="0.2">
      <c r="A504" s="5" t="s">
        <v>717</v>
      </c>
      <c r="B504" t="s">
        <v>87</v>
      </c>
      <c r="C504" t="s">
        <v>2518</v>
      </c>
      <c r="D504" t="s">
        <v>95</v>
      </c>
      <c r="E504" s="3">
        <v>36557</v>
      </c>
      <c r="G504" t="s">
        <v>2305</v>
      </c>
      <c r="H504" t="s">
        <v>719</v>
      </c>
      <c r="I504" t="s">
        <v>718</v>
      </c>
      <c r="J504" s="6" t="s">
        <v>2588</v>
      </c>
    </row>
    <row r="505" spans="1:10" hidden="1" x14ac:dyDescent="0.2">
      <c r="A505" s="5" t="s">
        <v>431</v>
      </c>
      <c r="B505" t="s">
        <v>414</v>
      </c>
      <c r="C505" t="s">
        <v>2519</v>
      </c>
      <c r="E505" s="3">
        <v>36465</v>
      </c>
      <c r="G505" t="s">
        <v>2305</v>
      </c>
      <c r="H505" t="s">
        <v>432</v>
      </c>
      <c r="I505"/>
      <c r="J505" s="6" t="s">
        <v>2574</v>
      </c>
    </row>
    <row r="506" spans="1:10" hidden="1" x14ac:dyDescent="0.2">
      <c r="A506" s="5" t="s">
        <v>775</v>
      </c>
      <c r="B506" t="s">
        <v>87</v>
      </c>
      <c r="C506" t="s">
        <v>2518</v>
      </c>
      <c r="D506" t="s">
        <v>95</v>
      </c>
      <c r="E506" s="3">
        <v>36404</v>
      </c>
      <c r="G506" t="s">
        <v>2305</v>
      </c>
      <c r="H506" t="s">
        <v>777</v>
      </c>
      <c r="I506" t="s">
        <v>776</v>
      </c>
      <c r="J506" s="6" t="s">
        <v>2574</v>
      </c>
    </row>
    <row r="507" spans="1:10" x14ac:dyDescent="0.2">
      <c r="A507" s="5" t="s">
        <v>2761</v>
      </c>
      <c r="B507" t="s">
        <v>414</v>
      </c>
      <c r="C507" t="s">
        <v>2519</v>
      </c>
      <c r="D507" t="s">
        <v>95</v>
      </c>
      <c r="E507" s="3">
        <v>44562</v>
      </c>
      <c r="F507" t="s">
        <v>2762</v>
      </c>
      <c r="G507" t="s">
        <v>2305</v>
      </c>
      <c r="H507" t="s">
        <v>2763</v>
      </c>
      <c r="I507"/>
    </row>
    <row r="508" spans="1:10" x14ac:dyDescent="0.2">
      <c r="A508" s="5" t="s">
        <v>2526</v>
      </c>
      <c r="I508"/>
      <c r="J508" s="6">
        <f>SUBTOTAL(3,PublicationsTable_2[Semester])</f>
        <v>54</v>
      </c>
    </row>
  </sheetData>
  <conditionalFormatting sqref="D2:I507">
    <cfRule type="expression" dxfId="2" priority="10">
      <formula>ISBLANK($D2)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40413EC8594240A663E89597D2ED8A" ma:contentTypeVersion="13" ma:contentTypeDescription="Crée un document." ma:contentTypeScope="" ma:versionID="b96be6002a94f168435cec6c9faf87bf">
  <xsd:schema xmlns:xsd="http://www.w3.org/2001/XMLSchema" xmlns:xs="http://www.w3.org/2001/XMLSchema" xmlns:p="http://schemas.microsoft.com/office/2006/metadata/properties" xmlns:ns2="591ed124-5908-4c2f-9c5c-d4b44b0b56cf" xmlns:ns3="26be76a6-ac78-43f4-b919-2c3cebe1ae5a" targetNamespace="http://schemas.microsoft.com/office/2006/metadata/properties" ma:root="true" ma:fieldsID="b864f976cdf7b416ab9080cae4088354" ns2:_="" ns3:_="">
    <xsd:import namespace="591ed124-5908-4c2f-9c5c-d4b44b0b56cf"/>
    <xsd:import namespace="26be76a6-ac78-43f4-b919-2c3cebe1a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ed124-5908-4c2f-9c5c-d4b44b0b56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94a43d38-6610-4186-890e-37907f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e76a6-ac78-43f4-b919-2c3cebe1ae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a83f413-5228-49c3-9519-c94223ddfba2}" ma:internalName="TaxCatchAll" ma:showField="CatchAllData" ma:web="26be76a6-ac78-43f4-b919-2c3cebe1a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s q m i d = " b c 8 1 6 9 f 8 - 9 a 0 2 - 4 c f 5 - 9 a c c - 6 1 e 2 8 f a d 3 4 7 9 "   x m l n s = " h t t p : / / s c h e m a s . m i c r o s o f t . c o m / D a t a M a s h u p " > A A A A A K E G A A B Q S w M E F A A A C A g A r n y F V 0 3 7 M v 2 m A A A A 9 g A A A B I A A A B D b 2 5 m a W c v U G F j a 2 F n Z S 5 4 b W y F j 7 0 K w j A A h F + l Z G / + i i I l T Q f B y Y I o i G t I Y x t s U 0 l S 0 3 d z 8 J F 8 B S t a d X O 8 u + / g 7 n 6 9 s X x o m + i i r N O d y Q C B G E T K y K 7 U p s p A 7 4 / x A u S c b Y Q 8 i U p F I 2 x c O j i d g d r 7 c 4 p Q C A G G B H a 2 Q h R j g g 7 F e i d r 1 Y p Y G + e F k Q p 8 W u X / F u B s / x r D K S Q 0 g W Q 2 h 5 i h y W S F N l + A j n u f 6 Y / J l n 3 j e 6 v 4 0 c a r L U O T Z O j 9 g T 8 A U E s D B B Q A A A g I A K 5 8 h V f d J X l b 9 g M A A H M M A A A T A A A A R m 9 y b X V s Y X M v U 2 V j d G l v b j E u b e V W z W 7 b O B C + B + g 7 E P J F x s r S O l 3 0 s E V a d B M H S D f b F n G w P Q R G Q E v j m I l E C i T l x B D 0 Q H m O v N g O R f 3 a S r Z I j / X B I s W Z 4 c z 3 f R p S Q a i Z 4 G R u n 9 P 3 B w d q T S V E 5 P x i 9 i n T a y H P m d L k i M S g 3 x w Q / M 1 F J k P A N 7 O H E G L / O J M S u P 4 u 5 N 1 S i D t 3 n F 9 9 o Q k c O b 0 A z q K 4 O h Z c o + X C s 3 F G z u U 2 B Z K I i K 3 Y 0 6 O D E S / p M g b / U l K u V k I m x y L O E m 6 s l G t 3 9 f L c s U G V 4 x F t / D U 8 6 K I Y N 0 H R S X A O i q g s T S V L n h 5 B t b E v I B E b s I G V u 5 u C l z s b G k M m n W L 8 5 o D x F 2 O 2 U P 0 D 8 g Y f Q x j Z X T 8 L x t 0 e H h 5 p C y k 8 U g 1 L a 7 N E y 7 l Z M a 5 / M x 7 5 5 7 D S X z M N s i 5 1 f t i P X y G E 3 i w y n t + y Z c x C a m h t A 9 u l J u g Z V i V b 7 D A N i V W G L 0 I 4 h x j F U k M 4 P / S a d D 1 i 4 u O / I c Y 8 Q 2 S c M t x i o p m O y 1 e x j A D 5 v S v N 6 p c n X 8 9 K Z 6 U y m E R U w w 7 + L + X V 0 r B X 8 C A j n 5 X g / o k I s w S 1 6 H 6 H p V / p U r n O W u t U / R k E N 5 g Y X f q x B B 9 S p q m / k o F J P C h 3 C i b B r V i q g E r N V j T U K k i o Q m I C S e + D J V u i K U z w 6 d / i V h / R 9 M j 4 X q c m P e W M u 1 L l G 8 A g B D j R J u E W 5 F M p E q O T h t V 5 G j O N m / j l 4 K / t F 6 H X j N + 4 Y 4 / w L I 7 r / 9 m D l v R f G m e g / J m U Q v Y + D G R s S q K n x w 3 E I k 2 7 3 9 z s I a U 8 u o B Q y M g a u k P 5 I U l V G M e o q e K t p R 8 Z i m 0 n a R k f E I F V i U H l D r b 3 u K W q 5 x z u V S m A a p 7 S F G Q z k e I W o 6 t d H Z m x B p q Y c U p v S m e L 9 t o 6 N 5 N J G t M Q e t q r t b o x d U E j w 2 i y B S o 7 0 w T L W H f m E d 0 2 M / N N 7 a C h f m k 4 x q / q 8 c M a N T 3 f Q t v 2 e w P 3 A L i 7 B r t I 9 9 d L 2 P u v d j j Y X + w Q U i 6 a c b N Y s 7 P v V t G x s 3 8 f y T O u 3 / 3 h G y S 6 q x b X 4 b W K k s 5 i M X A 4 n G A b Y T z U + 6 d d d R 7 U P q e M 0 7 h x + x T V j Q B b f K 8 3 e w R o u C Y j M 3 G v R r 1 s F h 5 h K 9 K + t M U t M K r p T 0 S v s Z V M C c Q K 9 o 0 8 M m 2 a I + 4 + h w R M W x 3 I q M w U k 6 p N 6 p Q u E V r / F F V F t e u M 8 t + L y S i f F q b Q H 0 z z A 3 l n c 3 T m h 4 5 N 0 5 l P E a J n B D 3 9 H 0 V 3 y j A y 7 o H Y 6 q f 4 q R N 4 L y U v 3 z m G u w 2 h 2 y h 6 6 Q y 0 r 5 d 6 V g P 9 a 0 7 q 7 n V n 8 J D e v 7 t Y A 3 X 4 3 D W k u h 5 W l d d F N M i q t 8 8 R p V y F + s 7 z T u F u N R y T o w / E n M K t j 1 t O v w n F y t w a y 0 q A V 8 R g i 1 t d k 9 / I 1 C N 2 G e e V X X 5 d L M Y t 3 x G U X a 6 8 O 3 b P Y b N J J X X 1 t l N O 7 Q e l 1 Z 5 b 7 / h u Y v c 4 z Z 2 a / P q K + b p W X W d g V F 1 F 7 L W h r i b 6 c d / / B 1 B L A w Q U A A A I C A C u f I V X U 3 I 4 L J s A A A D h A A A A E w A A A F t D b 2 5 0 Z W 5 0 X 1 R 5 c G V z X S 5 4 b W x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Q I U A x Q A A A g I A K 5 8 h V d N + z L 9 p g A A A P Y A A A A S A A A A A A A A A A A A A A C k A Q A A A A B D b 2 5 m a W c v U G F j a 2 F n Z S 5 4 b W x Q S w E C F A M U A A A I C A C u f I V X 3 S V 5 W / Y D A A B z D A A A E w A A A A A A A A A A A A A A p A H W A A A A R m 9 y b X V s Y X M v U 2 V j d G l v b j E u b V B L A Q I U A x Q A A A g I A K 5 8 h V d T c j g s m w A A A O E A A A A T A A A A A A A A A A A A A A C k A f 0 E A A B b Q 2 9 u d G V u d F 9 U e X B l c 1 0 u e G 1 s U E s F B g A A A A A D A A M A w g A A A M k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c t A A A A A A A A 5 S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R m 9 y b X V s Y T w v S X R l b V R 5 c G U + P E l 0 Z W 1 Q Y X R o P l N l Y 3 R p b 2 4 x L 0 x S R U F 1 d G h v c k x p c 3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g t M j J U M T Y 6 M z k 6 M D Y u M T A 5 N D c 5 M V o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w v U 3 R h Y m x l R W 5 0 c m l l c z 4 8 L 0 l 0 Z W 0 + P E l 0 Z W 0 + P E l 0 Z W 1 M b 2 N h d G l v b j 4 8 S X R l b V R 5 c G U + R m 9 y b X V s Y T w v S X R l b V R 5 c G U + P E l 0 Z W 1 Q Y X R o P l N l Y 3 R p b 2 4 x L 0 1 l c m d l Z D w v S X R l b V B h d G g + P C 9 J d G V t T G 9 j Y X R p b 2 4 + P F N 0 Y W J s Z U V u d H J p Z X M + P E V u d H J 5 I F R 5 c G U 9 I k Z p b G x F c n J v c k N v d W 5 0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F h Y j E y O T U t O T g 5 N S 0 0 N W Z m L T k 1 N T A t M m J j N m Q y N T B i O W J h I i A v P j x F b n R y e S B U e X B l P S J G a W x s T G F z d F V w Z G F 0 Z W Q i I F Z h b H V l P S J k M j A y M y 0 x M i 0 w N V Q x N D o z N z o y O C 4 w M z E 2 O D A w W i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V G F i b G U i I C 8 + P E V u d H J 5 I F R 5 c G U 9 I l J l c 3 V s d F R 5 c G U i I F Z h b H V l P S J z V G F i b G U i I C 8 + P E V u d H J 5 I F R 5 c G U 9 I k Z p b G x U Y X J n Z X Q i I F Z h b H V l P S J z T W V y Z 2 V k I i A v P j x F b n R y e S B U e X B l P S J G a W x s R X J y b 3 J D b 2 R l I i B W Y W x 1 Z T 0 i c 1 V u a 2 5 v d 2 4 i I C 8 + P E V u d H J 5 I F R 5 c G U 9 I k Z p b G x D b 3 V u d C I g V m F s d W U 9 I m w 4 M j Y i I C 8 + P E V u d H J 5 I F R 5 c G U 9 I k Z p b G x D b 2 x 1 b W 5 U e X B l c y I g V m F s d W U 9 I n N B Q V l B Q m d B Q U J n a z 0 i I C 8 + P E V u d H J 5 I F R 5 c G U 9 I k Z p b G x D b 2 x 1 b W 5 O Y W 1 l c y I g V m F s d W U 9 I n N b J n F 1 b 3 Q 7 Y X V 0 a G 9 y J n F 1 b 3 Q 7 L C Z x d W 9 0 O 2 l k J n F 1 b 3 Q 7 L C Z x d W 9 0 O 3 R 5 c G U m c X V v d D s s J n F 1 b 3 Q 7 Y 2 9 u d G F p b m V y L X R p d G x l J n F 1 b 3 Q 7 L C Z x d W 9 0 O 2 x y Z G V y Y W 5 r J n F 1 b 3 Q 7 L C Z x d W 9 0 O 3 R p d G x l J n F 1 b 3 Q 7 L C Z x d W 9 0 O 0 R P S S Z x d W 9 0 O y w m c X V v d D t p c 3 N 1 Z S 1 k Y X R l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Z X J n Z W Q v Q X V 0 b 1 J l b W 9 2 Z W R D b 2 x 1 b W 5 z M S 5 7 Y X V 0 a G 9 y L D B 9 J n F 1 b 3 Q 7 L C Z x d W 9 0 O 1 N l Y 3 R p b 2 4 x L 0 1 l c m d l Z C 9 B d X R v U m V t b 3 Z l Z E N v b H V t b n M x L n t p Z C w x f S Z x d W 9 0 O y w m c X V v d D t T Z W N 0 a W 9 u M S 9 N Z X J n Z W Q v Q X V 0 b 1 J l b W 9 2 Z W R D b 2 x 1 b W 5 z M S 5 7 d H l w Z S w y f S Z x d W 9 0 O y w m c X V v d D t T Z W N 0 a W 9 u M S 9 N Z X J n Z W Q v Q X V 0 b 1 J l b W 9 2 Z W R D b 2 x 1 b W 5 z M S 5 7 Y 2 9 u d G F p b m V y L X R p d G x l L D N 9 J n F 1 b 3 Q 7 L C Z x d W 9 0 O 1 N l Y 3 R p b 2 4 x L 0 1 l c m d l Z C 9 B d X R v U m V t b 3 Z l Z E N v b H V t b n M x L n t s c m R l c m F u a y w 0 f S Z x d W 9 0 O y w m c X V v d D t T Z W N 0 a W 9 u M S 9 N Z X J n Z W Q v Q X V 0 b 1 J l b W 9 2 Z W R D b 2 x 1 b W 5 z M S 5 7 d G l 0 b G U s N X 0 m c X V v d D s s J n F 1 b 3 Q 7 U 2 V j d G l v b j E v T W V y Z 2 V k L 0 F 1 d G 9 S Z W 1 v d m V k Q 2 9 s d W 1 u c z E u e 0 R P S S w 2 f S Z x d W 9 0 O y w m c X V v d D t T Z W N 0 a W 9 u M S 9 N Z X J n Z W Q v Q X V 0 b 1 J l b W 9 2 Z W R D b 2 x 1 b W 5 z M S 5 7 a X N z d W U t Z G F 0 Z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N Z X J n Z W Q v Q X V 0 b 1 J l b W 9 2 Z W R D b 2 x 1 b W 5 z M S 5 7 Y X V 0 a G 9 y L D B 9 J n F 1 b 3 Q 7 L C Z x d W 9 0 O 1 N l Y 3 R p b 2 4 x L 0 1 l c m d l Z C 9 B d X R v U m V t b 3 Z l Z E N v b H V t b n M x L n t p Z C w x f S Z x d W 9 0 O y w m c X V v d D t T Z W N 0 a W 9 u M S 9 N Z X J n Z W Q v Q X V 0 b 1 J l b W 9 2 Z W R D b 2 x 1 b W 5 z M S 5 7 d H l w Z S w y f S Z x d W 9 0 O y w m c X V v d D t T Z W N 0 a W 9 u M S 9 N Z X J n Z W Q v Q X V 0 b 1 J l b W 9 2 Z W R D b 2 x 1 b W 5 z M S 5 7 Y 2 9 u d G F p b m V y L X R p d G x l L D N 9 J n F 1 b 3 Q 7 L C Z x d W 9 0 O 1 N l Y 3 R p b 2 4 x L 0 1 l c m d l Z C 9 B d X R v U m V t b 3 Z l Z E N v b H V t b n M x L n t s c m R l c m F u a y w 0 f S Z x d W 9 0 O y w m c X V v d D t T Z W N 0 a W 9 u M S 9 N Z X J n Z W Q v Q X V 0 b 1 J l b W 9 2 Z W R D b 2 x 1 b W 5 z M S 5 7 d G l 0 b G U s N X 0 m c X V v d D s s J n F 1 b 3 Q 7 U 2 V j d G l v b j E v T W V y Z 2 V k L 0 F 1 d G 9 S Z W 1 v d m V k Q 2 9 s d W 1 u c z E u e 0 R P S S w 2 f S Z x d W 9 0 O y w m c X V v d D t T Z W N 0 a W 9 u M S 9 N Z X J n Z W Q v Q X V 0 b 1 J l b W 9 2 Z W R D b 2 x 1 b W 5 z M S 5 7 a X N z d W U t Z G F 0 Z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H V i b G l j Y X R p b 2 5 z V G F i b G U 8 L 0 l 0 Z W 1 Q Y X R o P j w v S X R l b U x v Y 2 F 0 a W 9 u P j x T d G F i b G V F b n R y a W V z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x h c 3 R V c G R h d G V k I i B W Y W x 1 Z T 0 i Z D I w M j M t M T I t M D V U M T Q 6 M z c 6 M j U u N T M 1 N T Y 1 M F o i I C 8 + P E V u d H J 5 I F R 5 c G U 9 I k Z p b G x l Z E N v b X B s Z X R l U m V z d W x 0 V G 9 X b 3 J r c 2 h l Z X Q i I F Z h b H V l P S J s M S I g L z 4 8 R W 5 0 c n k g V H l w Z T 0 i R m l s b E N v b H V t b l R 5 c G V z I i B W Y W x 1 Z T 0 i c 0 J n Q U d B Q W t H Q U F B R 0 F B P T 0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m I 3 N z h j Z j U t Y T U 5 O S 0 0 N G E 5 L T g z Y T Q t M D U 1 Y W Q 2 O W E 5 Z j c 2 I i A v P j x F b n R y e S B U e X B l P S J G a W x s Q 2 9 s d W 1 u T m F t Z X M i I F Z h b H V l P S J z W y Z x d W 9 0 O 2 l k J n F 1 b 3 Q 7 L C Z x d W 9 0 O 3 R 5 c G U m c X V v d D s s J n F 1 b 3 Q 7 b H J k Z X R l Y W 0 m c X V v d D s s J n F 1 b 3 Q 7 b H J k Z X J h b m s m c X V v d D s s J n F 1 b 3 Q 7 a X N z d W U t Z G F 0 Z S Z x d W 9 0 O y w m c X V v d D t E T 0 k m c X V v d D s s J n F 1 b 3 Q 7 Y X V 0 a G 9 y c y Z x d W 9 0 O y w m c X V v d D t 0 a X R s Z S Z x d W 9 0 O y w m c X V v d D t j b 2 5 0 Y W l u Z X I t d G l 0 b G U m c X V v d D s s J n F 1 b 3 Q 7 U 2 V t Z X N 0 Z X I m c X V v d D t d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U Y W J s Z S I g L z 4 8 R W 5 0 c n k g V H l w Z T 0 i U m V z d W x 0 V H l w Z S I g V m F s d W U 9 I n N U Y W J s Z S I g L z 4 8 R W 5 0 c n k g V H l w Z T 0 i R m l s b F R h c m d l d C I g V m F s d W U 9 I n N Q d W J s a W N h d G l v b n N U Y W J s Z V 8 y I i A v P j x F b n R y e S B U e X B l P S J G a W x s R X J y b 3 J D b 3 V u d C I g V m F s d W U 9 I m w 2 I i A v P j x F b n R y e S B U e X B l P S J G a W x s R X J y b 3 J D b 2 R l I i B W Y W x 1 Z T 0 i c 1 V u a 2 5 v d 2 4 i I C 8 + P E V u d H J 5 I F R 5 c G U 9 I k Z p b G x D b 3 V u d C I g V m F s d W U 9 I m w 1 M D Y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1 Y m x p Y 2 F 0 a W 9 u c 1 R h Y m x l L 0 F 1 d G 9 S Z W 1 v d m V k Q 2 9 s d W 1 u c z E u e 2 l k L D B 9 J n F 1 b 3 Q 7 L C Z x d W 9 0 O 1 N l Y 3 R p b 2 4 x L 1 B 1 Y m x p Y 2 F 0 a W 9 u c 1 R h Y m x l L 0 F 1 d G 9 S Z W 1 v d m V k Q 2 9 s d W 1 u c z E u e 3 R 5 c G U s M X 0 m c X V v d D s s J n F 1 b 3 Q 7 U 2 V j d G l v b j E v U H V i b G l j Y X R p b 2 5 z V G F i b G U v Q X V 0 b 1 J l b W 9 2 Z W R D b 2 x 1 b W 5 z M S 5 7 b H J k Z X R l Y W 0 s M n 0 m c X V v d D s s J n F 1 b 3 Q 7 U 2 V j d G l v b j E v U H V i b G l j Y X R p b 2 5 z V G F i b G U v Q X V 0 b 1 J l b W 9 2 Z W R D b 2 x 1 b W 5 z M S 5 7 b H J k Z X J h b m s s M 3 0 m c X V v d D s s J n F 1 b 3 Q 7 U 2 V j d G l v b j E v U H V i b G l j Y X R p b 2 5 z V G F i b G U v Q X V 0 b 1 J l b W 9 2 Z W R D b 2 x 1 b W 5 z M S 5 7 a X N z d W U t Z G F 0 Z S w 0 f S Z x d W 9 0 O y w m c X V v d D t T Z W N 0 a W 9 u M S 9 Q d W J s a W N h d G l v b n N U Y W J s Z S 9 B d X R v U m V t b 3 Z l Z E N v b H V t b n M x L n t E T 0 k s N X 0 m c X V v d D s s J n F 1 b 3 Q 7 U 2 V j d G l v b j E v U H V i b G l j Y X R p b 2 5 z V G F i b G U v Q X V 0 b 1 J l b W 9 2 Z W R D b 2 x 1 b W 5 z M S 5 7 Y X V 0 a G 9 y c y w 2 f S Z x d W 9 0 O y w m c X V v d D t T Z W N 0 a W 9 u M S 9 Q d W J s a W N h d G l v b n N U Y W J s Z S 9 B d X R v U m V t b 3 Z l Z E N v b H V t b n M x L n t 0 a X R s Z S w 3 f S Z x d W 9 0 O y w m c X V v d D t T Z W N 0 a W 9 u M S 9 Q d W J s a W N h d G l v b n N U Y W J s Z S 9 B d X R v U m V t b 3 Z l Z E N v b H V t b n M x L n t j b 2 5 0 Y W l u Z X I t d G l 0 b G U s O H 0 m c X V v d D s s J n F 1 b 3 Q 7 U 2 V j d G l v b j E v U H V i b G l j Y X R p b 2 5 z V G F i b G U v Q X V 0 b 1 J l b W 9 2 Z W R D b 2 x 1 b W 5 z M S 5 7 U 2 V t Z X N 0 Z X I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B 1 Y m x p Y 2 F 0 a W 9 u c 1 R h Y m x l L 0 F 1 d G 9 S Z W 1 v d m V k Q 2 9 s d W 1 u c z E u e 2 l k L D B 9 J n F 1 b 3 Q 7 L C Z x d W 9 0 O 1 N l Y 3 R p b 2 4 x L 1 B 1 Y m x p Y 2 F 0 a W 9 u c 1 R h Y m x l L 0 F 1 d G 9 S Z W 1 v d m V k Q 2 9 s d W 1 u c z E u e 3 R 5 c G U s M X 0 m c X V v d D s s J n F 1 b 3 Q 7 U 2 V j d G l v b j E v U H V i b G l j Y X R p b 2 5 z V G F i b G U v Q X V 0 b 1 J l b W 9 2 Z W R D b 2 x 1 b W 5 z M S 5 7 b H J k Z X R l Y W 0 s M n 0 m c X V v d D s s J n F 1 b 3 Q 7 U 2 V j d G l v b j E v U H V i b G l j Y X R p b 2 5 z V G F i b G U v Q X V 0 b 1 J l b W 9 2 Z W R D b 2 x 1 b W 5 z M S 5 7 b H J k Z X J h b m s s M 3 0 m c X V v d D s s J n F 1 b 3 Q 7 U 2 V j d G l v b j E v U H V i b G l j Y X R p b 2 5 z V G F i b G U v Q X V 0 b 1 J l b W 9 2 Z W R D b 2 x 1 b W 5 z M S 5 7 a X N z d W U t Z G F 0 Z S w 0 f S Z x d W 9 0 O y w m c X V v d D t T Z W N 0 a W 9 u M S 9 Q d W J s a W N h d G l v b n N U Y W J s Z S 9 B d X R v U m V t b 3 Z l Z E N v b H V t b n M x L n t E T 0 k s N X 0 m c X V v d D s s J n F 1 b 3 Q 7 U 2 V j d G l v b j E v U H V i b G l j Y X R p b 2 5 z V G F i b G U v Q X V 0 b 1 J l b W 9 2 Z W R D b 2 x 1 b W 5 z M S 5 7 Y X V 0 a G 9 y c y w 2 f S Z x d W 9 0 O y w m c X V v d D t T Z W N 0 a W 9 u M S 9 Q d W J s a W N h d G l v b n N U Y W J s Z S 9 B d X R v U m V t b 3 Z l Z E N v b H V t b n M x L n t 0 a X R s Z S w 3 f S Z x d W 9 0 O y w m c X V v d D t T Z W N 0 a W 9 u M S 9 Q d W J s a W N h d G l v b n N U Y W J s Z S 9 B d X R v U m V t b 3 Z l Z E N v b H V t b n M x L n t j b 2 5 0 Y W l u Z X I t d G l 0 b G U s O H 0 m c X V v d D s s J n F 1 b 3 Q 7 U 2 V j d G l v b j E v U H V i b G l j Y X R p b 2 5 z V G F i b G U v Q X V 0 b 1 J l b W 9 2 Z W R D b 2 x 1 b W 5 z M S 5 7 U 2 V t Z X N 0 Z X I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1 d G h v c n N U Y W J s Z T w v S X R l b V B h d G g + P C 9 J d G V t T G 9 j Y X R p b 2 4 + P F N 0 Y W J s Z U V u d H J p Z X M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E y L T A 1 V D E 0 O j M 3 O j I 2 L j Y y O T U w N z B a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y N W Q 1 M D N i L T k 0 O W Q t N D U z N S 1 i M m J j L T Y 0 M j F k N 2 U 5 O G M x M y I g L z 4 8 R W 5 0 c n k g V H l w Z T 0 i R m l s b E N v b H V t b l R 5 c G V z I i B W Y W x 1 Z T 0 i c 0 J n T U E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1 R h Y m x l I i A v P j x F b n R y e S B U e X B l P S J S Z X N 1 b H R U e X B l I i B W Y W x 1 Z T 0 i c 1 R h Y m x l I i A v P j x F b n R y e S B U e X B l P S J G a W x s V G F y Z 2 V 0 I i B W Y W x 1 Z T 0 i c 0 F 1 d G h v c n N U Y W J s Z V 8 y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j Q 3 I i A v P j x F b n R y e S B U e X B l P S J G a W x s Q 2 9 s d W 1 u T m F t Z X M i I F Z h b H V l P S J z W y Z x d W 9 0 O 2 l k J n F 1 b 3 Q 7 L C Z x d W 9 0 O 3 J h b m s m c X V v d D s s J n F 1 b 3 Q 7 Y X V 0 a G 9 y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d X R o b 3 J z V G F i b G U v Q X V 0 b 1 J l b W 9 2 Z W R D b 2 x 1 b W 5 z M S 5 7 a W Q s M H 0 m c X V v d D s s J n F 1 b 3 Q 7 U 2 V j d G l v b j E v Q X V 0 a G 9 y c 1 R h Y m x l L 0 F 1 d G 9 S Z W 1 v d m V k Q 2 9 s d W 1 u c z E u e 3 J h b m s s M X 0 m c X V v d D s s J n F 1 b 3 Q 7 U 2 V j d G l v b j E v Q X V 0 a G 9 y c 1 R h Y m x l L 0 F 1 d G 9 S Z W 1 v d m V k Q 2 9 s d W 1 u c z E u e 2 F 1 d G h v c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d X R o b 3 J z V G F i b G U v Q X V 0 b 1 J l b W 9 2 Z W R D b 2 x 1 b W 5 z M S 5 7 a W Q s M H 0 m c X V v d D s s J n F 1 b 3 Q 7 U 2 V j d G l v b j E v Q X V 0 a G 9 y c 1 R h Y m x l L 0 F 1 d G 9 S Z W 1 v d m V k Q 2 9 s d W 1 u c z E u e 3 J h b m s s M X 0 m c X V v d D s s J n F 1 b 3 Q 7 U 2 V j d G l v b j E v Q X V 0 a G 9 y c 1 R h Y m x l L 0 F 1 d G 9 S Z W 1 v d m V k Q 2 9 s d W 1 u c z E u e 2 F 1 d G h v c i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F J F Q X V 0 a G 9 y T G l z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U k V B d X R o b 3 J M a X N 0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V k L 1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V k L 0 F 1 d H J l c y U y M G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F J F Q X V 0 a G 9 y T G l z d C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1 d G h v c n N U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X R o b 3 J z V G F i b G U v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X R o b 3 J z V G F i b G U v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X R o b 3 J z V G F i b G U v Z G V 2 Z W x v c G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V 0 a G 9 y c 1 R h Y m x l L 2 V 4 c G F u Z G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V 0 a G 9 y c 1 R h Y m x l L 1 R 5 c G U l M j B t b 2 R p Z m k l Q z M l Q T k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E V u d H J 5 I F R 5 c G U 9 I k l z V H l w Z U R l d G V j d G l v b k V u Y W J s Z W Q i I F Z h b H V l P S J z V H J 1 Z S I g L z 4 8 L 1 N 0 Y W J s Z U V u d H J p Z X M + P C 9 J d G V t P j x J d G V t P j x J d G V t T G 9 j Y X R p b 2 4 + P E l 0 Z W 1 U e X B l P k Z v c m 1 1 b G E 8 L 0 l 0 Z W 1 U e X B l P j x J d G V t U G F 0 a D 5 T Z W N 0 a W 9 u M S 9 Q d W J s a W N h d G l v b n N U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d W J s a W N h d G l v b n N U Y W J s Z S 9 D b 2 5 2 Z X J 0 a S U y M G V u J T I w d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d W J s a W N h d G l v b n N U Y W J s Z S 9 D b 2 x 1 b W 4 x J T I w Z C V D M y V B O X Z l b G 9 w c C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1 Y m x p Y 2 F 0 a W 9 u c 1 R h Y m x l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d W J s a W N h d G l v b n N U Y W J s Z S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1 Y m x p Y 2 F 0 a W 9 u c 1 R h Y m x l L 0 Z p b m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V i b G l j Y X R p b 2 5 z V G F i b G U v V H l w Z S U y M G 1 v Z G l m a S V D M y V B O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d W J s a W N h d G l v b n N U Y W J s Z S 9 B Z G R T Z W 1 l c 3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1 Y m x p Y 2 F 0 a W 9 u c 1 R h Y m x l L 0 F 1 d H J l c y U y M G N v b G 9 u b m V z J T I w c 3 V w c H J p b S V D M y V B O W V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/ A I A A D C C A v g G C S q G S I b 3 D Q E H A 6 C C A u k w g g L l A g E A M Y I C Y D C C A l w C A Q A w R D A 3 M T U w M w Y D V Q Q D E y x N a W N y b 3 N v Z n Q u T 2 Z m a W N l L k V 4 Y 2 V s L l B y b 3 R l Y 3 R l Z E R h d G F T Z X J 2 a W N l c w I J A M Q 0 s c 1 h l t / t M A 0 G C S q G S I b 3 D Q E B A Q U A B I I C A C 2 W c l 9 k r j u 9 P u k 6 G 8 K U S z I Y 7 j R t a W z R m O t x D D M X 4 M A i h Z c I m d 2 h + X q T 1 z D 8 y 1 e T I f Q 3 T 7 a 3 Y K V L P i j r Q C 8 I K i G c 2 X O y y r b u l X U e b m Z x X n + + m x 1 b f v 1 / P t R Z S s c w I e Q W e h G M O 3 w j N V + 2 1 / Q J 2 g / p + s Y f L L g B k / 4 y b c j 3 n 8 2 p 4 j M 0 i a P 5 B 6 B 8 Y x 5 G E s Y / C Z n 7 u C p R 6 G i L q X + k r N M R r w g V V F c K o V T N + t 0 5 1 n O T F k F n 5 w n Q 5 F T W R R A G D 2 m b z 5 H 0 T v b D 3 B u l X K U 3 h D F W d P z c S c Y Y a a X 0 C B 8 Y 0 4 B v O m b e D n I Q J 4 G r 4 h 4 J E u w b m H f 6 S 3 z L R w U g d k f f 0 r a L x 7 4 H T Z w G I G 9 5 / O i 0 j 0 L c U T a 6 l 2 l 7 m p r K 9 / 2 J a H m M K S Y r w t r h 7 J M o q J p 7 u r n a A g / Z h 0 S C y h S a v c n T m k y y E f i F 4 X U e o U R P 1 O T 9 D q O F Y F h j c O 2 y E x N o j E o l 5 d M i J j b M 7 Q T 4 o x S B 5 2 m j 1 T i t 2 6 8 W f 4 H g 4 x P U p V w U E X f S 6 f c f N k 0 2 y U 4 n 4 y H w 9 u l O n B o K I h 2 R 3 C n 7 J F J K P x a m c a D l k p w J X j a L + o O / l b V S c 4 W m b t F U T x J f u j J S V g u t Q Y J h m I R Q u 2 a X 0 t a c / Q e S R Q J + / l F I B d 9 x j d B v g 3 q g c g Q f R z Y x x w a G / f J F p v U j Y Q p 6 L l n i K y C e Z v 4 J S b U 0 L n S o y v X z h R e 8 i M I P t X W T q L 8 E a h + P V + Q O s N M R M H w G C S q G S I b 3 D Q E H A T A d B g l g h k g B Z Q M E A S o E E F O t r a e L K x 9 L p E y 6 9 f i J F t u A U N R l H G P h 7 l m q n v r m 7 N N 9 I d 9 f w 7 r u a D 3 B d I R Z D x R D U T 1 b 7 r 8 V G 7 y 6 U M I V 0 + A Z V u b c J q J + u n b d n I j I D D 3 F c B P b N u D Q 5 P 0 I A C a E k K n P 8 Q H Q H 0 R c < / D a t a M a s h u p > 
</file>

<file path=customXml/itemProps1.xml><?xml version="1.0" encoding="utf-8"?>
<ds:datastoreItem xmlns:ds="http://schemas.openxmlformats.org/officeDocument/2006/customXml" ds:itemID="{D18F747B-96E4-4463-8604-D7B5AF4995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1ed124-5908-4c2f-9c5c-d4b44b0b56cf"/>
    <ds:schemaRef ds:uri="26be76a6-ac78-43f4-b919-2c3cebe1a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536A8-48C3-4C61-8B3B-11401DEEB3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01F241-6016-4D8E-B43B-9292C03078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Global</vt:lpstr>
      <vt:lpstr>ParAuthor</vt:lpstr>
      <vt:lpstr>Merged</vt:lpstr>
      <vt:lpstr>AuthorsTable</vt:lpstr>
      <vt:lpstr>Feuil1</vt:lpstr>
      <vt:lpstr>Feuil1 (2)</vt:lpstr>
      <vt:lpstr>Feuil2</vt:lpstr>
      <vt:lpstr>PublicationsTable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Thierry Geraud</cp:lastModifiedBy>
  <cp:revision/>
  <dcterms:created xsi:type="dcterms:W3CDTF">2023-08-22T15:02:51Z</dcterms:created>
  <dcterms:modified xsi:type="dcterms:W3CDTF">2023-12-05T15:23:59Z</dcterms:modified>
  <cp:category/>
  <cp:contentStatus/>
</cp:coreProperties>
</file>